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rxjjHJ2qBW18J2PLY9Xe-FRqnHchwU3F\Momentum Academy (formerly Eagle College Prepatory)\11. Monthly Financials\FY25\2024 09\"/>
    </mc:Choice>
  </mc:AlternateContent>
  <xr:revisionPtr revIDLastSave="0" documentId="13_ncr:1_{47648681-AB8D-4593-A239-D972B74C60EF}" xr6:coauthVersionLast="47" xr6:coauthVersionMax="47" xr10:uidLastSave="{00000000-0000-0000-0000-000000000000}"/>
  <bookViews>
    <workbookView xWindow="28680" yWindow="-120" windowWidth="29040" windowHeight="15720" xr2:uid="{5E6DEC00-588D-4CD2-B841-8F3BDCB3D78B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2" l="1"/>
  <c r="O25" i="2" s="1"/>
  <c r="H12" i="2" s="1"/>
  <c r="O20" i="2"/>
  <c r="O21" i="2"/>
  <c r="O17" i="2"/>
</calcChain>
</file>

<file path=xl/sharedStrings.xml><?xml version="1.0" encoding="utf-8"?>
<sst xmlns="http://schemas.openxmlformats.org/spreadsheetml/2006/main" count="843" uniqueCount="429">
  <si>
    <t>Dashboard</t>
  </si>
  <si>
    <t>Momentum Academy</t>
  </si>
  <si>
    <t>July 2024 through September 2024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</si>
  <si>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</si>
  <si>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</si>
  <si>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</si>
  <si>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</si>
  <si>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</si>
  <si>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</si>
  <si>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</si>
  <si>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</si>
  <si>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</si>
  <si>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</si>
  <si>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</si>
  <si>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</si>
  <si>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</si>
  <si>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</si>
  <si>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</si>
  <si>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</si>
  <si>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</si>
  <si>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</si>
  <si>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</si>
  <si>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</si>
  <si>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</si>
  <si>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</si>
  <si>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</si>
  <si>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</si>
  <si>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</si>
  <si>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</si>
  <si>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</si>
  <si>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</si>
  <si>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</si>
  <si>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</si>
  <si>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</si>
  <si>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</si>
  <si>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</si>
  <si>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</si>
  <si>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</si>
  <si>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</si>
  <si>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</si>
  <si>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</si>
  <si>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</si>
  <si>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</si>
  <si>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</si>
  <si>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</si>
  <si>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</si>
  <si>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</si>
  <si>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</si>
  <si>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</si>
  <si>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</si>
  <si>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</si>
  <si>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</si>
  <si>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</si>
  <si>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</si>
  <si>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</si>
  <si>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</si>
  <si>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</si>
  <si>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</si>
  <si>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</si>
  <si>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AVG past 2 MTHS</t>
  </si>
  <si>
    <t>Total Local Revenue</t>
  </si>
  <si>
    <t>5311 · Basic Formula</t>
  </si>
  <si>
    <t>5312 · Transportation</t>
  </si>
  <si>
    <t>5319 · Classroom Trust Fund</t>
  </si>
  <si>
    <t>5339 · MOCAL</t>
  </si>
  <si>
    <t>MOCAL REV</t>
  </si>
  <si>
    <t>Total State Revenue</t>
  </si>
  <si>
    <t>5412 · Medicaid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</si>
  <si>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</si>
  <si>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</si>
  <si>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</si>
  <si>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</si>
  <si>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</si>
  <si>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</si>
  <si>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</si>
  <si>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</si>
  <si>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 xml:space="preserve">5468 · Arp-hcy </t>
  </si>
  <si>
    <t>MKV Transportation Grant</t>
  </si>
  <si>
    <t>5497 · Charter School Start-up Revenue</t>
  </si>
  <si>
    <t>MO School Health Profiles</t>
  </si>
  <si>
    <t>Total Federal Revenue</t>
  </si>
  <si>
    <t>5192 · Donations</t>
  </si>
  <si>
    <t>Total Private Grants and Donations</t>
  </si>
  <si>
    <t>5179 · Other Pupil Income - Fundraising</t>
  </si>
  <si>
    <t>66% received of total budget</t>
  </si>
  <si>
    <t>5195 · Prior Period Adjustment</t>
  </si>
  <si>
    <t>5198 · Miscellaneous Revenue</t>
  </si>
  <si>
    <t>Total Earned Fees</t>
  </si>
  <si>
    <t>1111-6111 · ES Instruction Cert FT</t>
  </si>
  <si>
    <t>1111-6131 · ES Instruction Supp Pay</t>
  </si>
  <si>
    <t>1111-6151 · ES Instruction NC FT</t>
  </si>
  <si>
    <t>2 Unbudgeted Positions</t>
  </si>
  <si>
    <t>1111-6152 · ES Instruction Aides</t>
  </si>
  <si>
    <t>1131-6111 · MS Instruction Cert FT</t>
  </si>
  <si>
    <t>Hired at higher rate</t>
  </si>
  <si>
    <t>1131-6131 · MS Instruction Supp Pay</t>
  </si>
  <si>
    <t>1131-6151 · MS Instruction NC FT</t>
  </si>
  <si>
    <t>1191-6131 · Summer Instruction Supp Pay</t>
  </si>
  <si>
    <t>1221-6111 · Special Education Cert FT</t>
  </si>
  <si>
    <t>Less due to vacacnies</t>
  </si>
  <si>
    <t>1221-6131 · Special Education Supp Pay</t>
  </si>
  <si>
    <t>1221-6152 · Special Education Aides</t>
  </si>
  <si>
    <t>1271-6111 · Bilingual Instruction Cert FT</t>
  </si>
  <si>
    <t>1411-6131 · Student Activities Supp Pay</t>
  </si>
  <si>
    <t>ADJ to BAL SUPP Pay</t>
  </si>
  <si>
    <t>1421-6131 · Student Athletics Supp Pay</t>
  </si>
  <si>
    <t>2113-6131 · Social Work Supp Pay</t>
  </si>
  <si>
    <t>2113-6151 · Social Work Nc Ft</t>
  </si>
  <si>
    <t>2134-6131 · Nursing Supp Pay</t>
  </si>
  <si>
    <t>2134-6151 · Nursing NC FT</t>
  </si>
  <si>
    <t>2321-6112 · Exec Admin Cert Ft Admin</t>
  </si>
  <si>
    <t>2329-6112 · Other Exec Admin Cert Ft Admin</t>
  </si>
  <si>
    <t>2329-6131 · Other Exec Admin Supp Pay</t>
  </si>
  <si>
    <t>2329-6151 · Other Exec Admin Nc Ft</t>
  </si>
  <si>
    <t>2329-6161 · Other Exec Admin Nc Pt</t>
  </si>
  <si>
    <t>Hired $90k addtl payroll</t>
  </si>
  <si>
    <t>2331-6151 · It Admin Nc Ft</t>
  </si>
  <si>
    <t>2411-6112 · Building Admin Cert Ft Admin</t>
  </si>
  <si>
    <t>2411-6122 · Building Admin Cert Pt</t>
  </si>
  <si>
    <t>2411-6131 · Buidling Admin Supp Pay</t>
  </si>
  <si>
    <t>2411-6151 · Building Admin Nc Ft</t>
  </si>
  <si>
    <t>2511-6131 · Business Office Supp Pay</t>
  </si>
  <si>
    <t>2511-6151 · Business Office NC FT</t>
  </si>
  <si>
    <t>2541-6131 · Maint Of Plant Supp Pay</t>
  </si>
  <si>
    <t>2541-6151 · Maint Of Plant Nc Ft</t>
  </si>
  <si>
    <t>2562-6131 · Food Preparation Supp Pay</t>
  </si>
  <si>
    <t>2562-6151 · Food Preparation NC FT</t>
  </si>
  <si>
    <t>2562-6161 · Food Preparation NC PT</t>
  </si>
  <si>
    <t>3812-6111 · Afterschool Cert FT</t>
  </si>
  <si>
    <t>3812-6131 · Afterschool Supp Pay</t>
  </si>
  <si>
    <t>3812-6151 · Afterschool Nc Ft</t>
  </si>
  <si>
    <t>MOCAL Grant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</si>
  <si>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</si>
  <si>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</si>
  <si>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</si>
  <si>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</si>
  <si>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</si>
  <si>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</si>
  <si>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</si>
  <si>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</si>
  <si>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</si>
  <si>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</si>
  <si>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</si>
  <si>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</si>
  <si>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</si>
  <si>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</si>
  <si>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</si>
  <si>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</si>
  <si>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</si>
  <si>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</si>
  <si>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</si>
  <si>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</si>
  <si>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</si>
  <si>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</si>
  <si>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</si>
  <si>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</si>
  <si>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</si>
  <si>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1421-6231 · Student Athletics Soc Sec</t>
  </si>
  <si>
    <t>1421-6232 · Student Athletics Medicare</t>
  </si>
  <si>
    <t>2113-6221 · Social Work Nc Prs</t>
  </si>
  <si>
    <t>2113-6231 · Social Work Soc Sec</t>
  </si>
  <si>
    <t>2113-6232 · Social Work Medicare</t>
  </si>
  <si>
    <t>2113-6241 · Social Work Emp Ins</t>
  </si>
  <si>
    <t>2134-6221 · Nursing NC PRS</t>
  </si>
  <si>
    <t>2134-6231 · Nursing Soc Sec</t>
  </si>
  <si>
    <t>2134-6232 · Nursing Medicare</t>
  </si>
  <si>
    <t>2134-6241 · Nursing Emp Ins</t>
  </si>
  <si>
    <t>2311-6261 · Board Wc</t>
  </si>
  <si>
    <t>Any ADDTL WC payments in FY25?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</si>
  <si>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</si>
  <si>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</si>
  <si>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</si>
  <si>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</si>
  <si>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</si>
  <si>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</si>
  <si>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</si>
  <si>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</si>
  <si>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</si>
  <si>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</si>
  <si>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</si>
  <si>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</si>
  <si>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</si>
  <si>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</si>
  <si>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</si>
  <si>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</si>
  <si>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</si>
  <si>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</si>
  <si>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</si>
  <si>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</si>
  <si>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</si>
  <si>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</si>
  <si>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</si>
  <si>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2541-6221 · Maint Of Plant Nc Prs</t>
  </si>
  <si>
    <t>2541-6231 · Maint Of Plant Soc Sec</t>
  </si>
  <si>
    <t>2541-6232 · Maint Of Plant Medicare</t>
  </si>
  <si>
    <t>2541-6241 · Maint Of Plant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</si>
  <si>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</si>
  <si>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</si>
  <si>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</si>
  <si>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</si>
  <si>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</si>
  <si>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</si>
  <si>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</si>
  <si>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</si>
  <si>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</si>
  <si>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MOCAL $22,850 PD Services</t>
  </si>
  <si>
    <t>2213-6411 · Professional Developement Supplies</t>
  </si>
  <si>
    <t>MOCAL $1k PD Supplies</t>
  </si>
  <si>
    <t>2213-6412 · Professional Developement Tech Supplies</t>
  </si>
  <si>
    <t>2642-6319 · Recruitment Prof Serv</t>
  </si>
  <si>
    <t>2643-6412 · Tech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</si>
  <si>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</si>
  <si>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</si>
  <si>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</si>
  <si>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2649-6319 · Staff Services, Other Prof Serv</t>
  </si>
  <si>
    <t>Total Staff-Related Costs</t>
  </si>
  <si>
    <t>2542-6333 · Facilities Rent</t>
  </si>
  <si>
    <t>Rent Savings</t>
  </si>
  <si>
    <t>Total Rent</t>
  </si>
  <si>
    <t>2542-6319 · Facilities Prof Serv</t>
  </si>
  <si>
    <t>2542-6332 · Facilities Rep &amp; Mait</t>
  </si>
  <si>
    <t>Updated to BAL CAP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</si>
  <si>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</si>
  <si>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</si>
  <si>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</si>
  <si>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</si>
  <si>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Storage; unbudgeted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</si>
  <si>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</si>
  <si>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</si>
  <si>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</si>
  <si>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</si>
  <si>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</si>
  <si>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Property Services</t>
  </si>
  <si>
    <t>2546-6319 · Security Svcs Prof Serv</t>
  </si>
  <si>
    <t>2546-6411 · Security Svcs Supplies</t>
  </si>
  <si>
    <t>Total Occupancy Service</t>
  </si>
  <si>
    <t>1111-6319 · ES Instruction Prof Serv</t>
  </si>
  <si>
    <t>INC SUBS</t>
  </si>
  <si>
    <t>1111-6361 · ES Instruction Internet</t>
  </si>
  <si>
    <t>1111-6391 · ES Field Trip</t>
  </si>
  <si>
    <t>1111-6411 · ES Instruction Supplies</t>
  </si>
  <si>
    <t>Over Budget</t>
  </si>
  <si>
    <t>1111-6412 · ES Instruction Tech Supplies</t>
  </si>
  <si>
    <t>1111-6431 · Textbooks</t>
  </si>
  <si>
    <t>1111-6491 · Es Instruct Other Materials</t>
  </si>
  <si>
    <t>Furniture Budget (All Schools)</t>
  </si>
  <si>
    <t>1191-6319 · Summer Instruction Prof Serv</t>
  </si>
  <si>
    <t>1191-6411 · Summer Instruction Supplies</t>
  </si>
  <si>
    <t>1221-6311 · Special Education Instruc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</si>
  <si>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</si>
  <si>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</si>
  <si>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</si>
  <si>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</si>
  <si>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1271-6412 · Supplies - Technology - Related</t>
  </si>
  <si>
    <t>1271-6431 · Bilingual Instruction Textbook</t>
  </si>
  <si>
    <t>1411-6319 · Student Activities Prof Serv</t>
  </si>
  <si>
    <t>1411-6411 · Student Activities Supplies</t>
  </si>
  <si>
    <t>1421-6319 · Student Athletics Prof Serv</t>
  </si>
  <si>
    <t>1421-6371 · Stu Ath Dues And Memberships</t>
  </si>
  <si>
    <t>1421-6411 · Student Athletics Supplies</t>
  </si>
  <si>
    <t>1933-6311 · Sped Tuition Private Agencies Instruc Serv</t>
  </si>
  <si>
    <t>2122-6311 · Counseling Instruc Serv</t>
  </si>
  <si>
    <t>2122-6319 · Counseling Prof Serv</t>
  </si>
  <si>
    <t>Recode</t>
  </si>
  <si>
    <t>2122-6411 · Counseling Supplies</t>
  </si>
  <si>
    <t>2134-6411 · Nursing Supplies</t>
  </si>
  <si>
    <t>2142-6311 · Psych Test Instruc Serv</t>
  </si>
  <si>
    <t>2152-6311 · Instructional Services</t>
  </si>
  <si>
    <t>2162-6311 · Ot Services Instruc Serv</t>
  </si>
  <si>
    <t>2191-6311 · Occ  Therapy Instruc Serv</t>
  </si>
  <si>
    <t>2222-6441 · Library Books</t>
  </si>
  <si>
    <t>3611-6319 · Welfare Activities Services Prof Serv</t>
  </si>
  <si>
    <t>3611-6391 · Other Purchased Services</t>
  </si>
  <si>
    <t>3611-6411 · Welfare Activities Services Supplies</t>
  </si>
  <si>
    <t>3812-6319 · Afterschool Prof Serv</t>
  </si>
  <si>
    <t>MOCAL Budget</t>
  </si>
  <si>
    <t>3812-6411 · Afterschool Supplies</t>
  </si>
  <si>
    <t>3912-6391 · Parental Involvem - Other Purchased Services</t>
  </si>
  <si>
    <t>3912-6411 · Parental Involvement Supplies</t>
  </si>
  <si>
    <t>Total Student Expense, Direct</t>
  </si>
  <si>
    <t>2562-6332 · Food Prep Rep &amp; Mait</t>
  </si>
  <si>
    <t>2562-6334 · Food Prep Equip Rent</t>
  </si>
  <si>
    <t>2562-6411 · Food Preparation Supplies</t>
  </si>
  <si>
    <t>2562-6471 · Food Preparation Snack</t>
  </si>
  <si>
    <t>2562-6491 · Food Prep Other Materials</t>
  </si>
  <si>
    <t>2562-6541 · Food Preparation Equipment</t>
  </si>
  <si>
    <t>Total Student Expense, Food</t>
  </si>
  <si>
    <t>2114-6412 · Technology Supplies</t>
  </si>
  <si>
    <t>2311-6315 · Board Audit</t>
  </si>
  <si>
    <t>2311-6317 · Board Legal</t>
  </si>
  <si>
    <t>Legal-Review</t>
  </si>
  <si>
    <t>2311-6319 · Board Prof Serv</t>
  </si>
  <si>
    <t>2311-6352 · Board Liability Insurance</t>
  </si>
  <si>
    <t>2311-6411 · Board Supplies</t>
  </si>
  <si>
    <t>2321-6319 · Exec Admin Prof Serv</t>
  </si>
  <si>
    <t>2321-6359 · Judgments Against Lea And</t>
  </si>
  <si>
    <t>2321-6371 · Exec Admin  Dues And Memberships</t>
  </si>
  <si>
    <t>2321-6411 · Exec Admin Supplies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</si>
  <si>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</si>
  <si>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</si>
  <si>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</si>
  <si>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</si>
  <si>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</si>
  <si>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2331-6316 · Data Processing Services</t>
  </si>
  <si>
    <t>2331-6412 · IT Admin Tech Supplies</t>
  </si>
  <si>
    <t>2411-6371 · Building Level Ad - Dues and Memberships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</si>
  <si>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</si>
  <si>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</si>
  <si>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</si>
  <si>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</si>
  <si>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Dismissal License</t>
  </si>
  <si>
    <t>2523-6319 · Receiving and Disbursing Funds Prof Serv</t>
  </si>
  <si>
    <t>2525-6319 · Financial Accounting Services Prof Serv</t>
  </si>
  <si>
    <t>2529-6319 · Other Fiscal Services Prof Serv</t>
  </si>
  <si>
    <t>2574-6363 · Printing Printing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</si>
  <si>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</si>
  <si>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</si>
  <si>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</si>
  <si>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</si>
  <si>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Indiv Pick ups</t>
  </si>
  <si>
    <t>2558-6551 · Transportation-Specific Funds</t>
  </si>
  <si>
    <t>Total Transportation</t>
  </si>
  <si>
    <t>Operating Income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</si>
  <si>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</si>
  <si>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</si>
  <si>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</si>
  <si>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</si>
  <si>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</si>
  <si>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2154 · Local Taxes Payable</t>
  </si>
  <si>
    <t>2155 · Missouri Income Tax Payable</t>
  </si>
  <si>
    <t>2156 · Group Health And Life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</si>
  <si>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</si>
  <si>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</si>
  <si>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</si>
  <si>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</si>
  <si>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</si>
  <si>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</si>
  <si>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</si>
  <si>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</si>
  <si>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</si>
  <si>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</si>
  <si>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</si>
  <si>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</si>
  <si>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</si>
  <si>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</si>
  <si>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</si>
  <si>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</si>
  <si>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</si>
  <si>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</si>
  <si>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</si>
  <si>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</si>
  <si>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</si>
  <si>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</si>
  <si>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</si>
  <si>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</si>
  <si>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</si>
  <si>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</si>
  <si>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</si>
  <si>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</si>
  <si>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</si>
  <si>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</si>
  <si>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</si>
  <si>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</si>
  <si>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</si>
  <si>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1114 · Savings Acct: Cash Reserve</t>
  </si>
  <si>
    <t>1115 · Inv Acct: Closure Reserve</t>
  </si>
  <si>
    <t>1116 · Inv Acct: Sweep</t>
  </si>
  <si>
    <t>1117 · 998 Parental Involvem - Gp Fic</t>
  </si>
  <si>
    <t>1118 · Busey Money Market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</si>
  <si>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</si>
  <si>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</si>
  <si>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</si>
  <si>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</si>
  <si>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</si>
  <si>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</si>
  <si>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</si>
  <si>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</si>
  <si>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</si>
  <si>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</si>
  <si>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</si>
  <si>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</si>
  <si>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</si>
  <si>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</si>
  <si>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</si>
  <si>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</si>
  <si>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</si>
  <si>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September 30, 2024</t>
  </si>
  <si>
    <t>State Revenue Drivers</t>
  </si>
  <si>
    <t>Revenue Drivers</t>
  </si>
  <si>
    <t xml:space="preserve">As of </t>
  </si>
  <si>
    <t>10.24.24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</si>
  <si>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</si>
  <si>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</si>
  <si>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</si>
  <si>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</si>
  <si>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</si>
  <si>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</si>
  <si>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</si>
  <si>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</si>
  <si>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</si>
  <si>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</si>
  <si>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</si>
  <si>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</si>
  <si>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</si>
  <si>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</si>
  <si>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</si>
  <si>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</si>
  <si>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</si>
  <si>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</si>
  <si>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</si>
  <si>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</si>
  <si>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</si>
  <si>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</si>
  <si>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</si>
  <si>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</si>
  <si>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</si>
  <si>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</si>
  <si>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</si>
  <si>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</si>
  <si>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</si>
  <si>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</si>
  <si>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</si>
  <si>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</si>
  <si>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(Minus Letters of credit)</t>
  </si>
  <si>
    <t>Letters of Credit</t>
  </si>
  <si>
    <t xml:space="preserve">Current Cash: </t>
  </si>
  <si>
    <t xml:space="preserve">Current Available Cash: </t>
  </si>
  <si>
    <t>Year end Cash:</t>
  </si>
  <si>
    <t>Year end Available Cash: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</si>
</sst>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  <numFmt numFmtId="170" formatCode="_(* #,##0.000_);_(* \(#,##0.000\);_(* &quot;-&quot;??_);_(@_)"/>
    <numFmt numFmtId="171" formatCode="_(* #,##0.0000_);_(* \(#,##0.0000\);_(* &quot;-&quot;??_);_(@_)"/>
    <numFmt numFmtId="172" formatCode="_(&quot;$&quot;* #,##0_);_(&quot;$&quot;* \(#,##0\);_(&quot;$&quot;* &quot;-&quot;??_);_(@_)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sz val="10"/>
      <name val="Arial"/>
      <family val="2"/>
    </font>
    <font>
      <b/>
      <sz val="16"/>
      <color theme="9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2CD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4" borderId="1" xfId="1" applyNumberFormat="1" applyFont="1" applyFill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6" xfId="0" applyFont="1" applyFill="1" applyBorder="1"/>
    <xf numFmtId="0" fontId="20" fillId="5" borderId="17" xfId="0" applyFont="1" applyFill="1" applyBorder="1" applyAlignment="1">
      <alignment horizontal="center"/>
    </xf>
    <xf numFmtId="0" fontId="20" fillId="5" borderId="17" xfId="0" applyFont="1" applyFill="1" applyBorder="1"/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9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6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5" xfId="0" applyFont="1" applyFill="1" applyBorder="1" applyAlignment="1">
      <alignment vertical="center"/>
    </xf>
    <xf numFmtId="38" fontId="6" fillId="5" borderId="25" xfId="0" applyNumberFormat="1" applyFont="1" applyFill="1" applyBorder="1" applyAlignment="1">
      <alignment vertical="center"/>
    </xf>
    <xf numFmtId="38" fontId="16" fillId="5" borderId="26" xfId="1" applyNumberFormat="1" applyFont="1" applyFill="1" applyBorder="1" applyAlignment="1">
      <alignment vertical="center"/>
    </xf>
    <xf numFmtId="38" fontId="16" fillId="5" borderId="25" xfId="1" applyNumberFormat="1" applyFont="1" applyFill="1" applyBorder="1" applyAlignment="1">
      <alignment vertical="center"/>
    </xf>
    <xf numFmtId="38" fontId="16" fillId="5" borderId="27" xfId="1" applyNumberFormat="1" applyFont="1" applyFill="1" applyBorder="1" applyAlignment="1">
      <alignment vertical="center"/>
    </xf>
    <xf numFmtId="38" fontId="17" fillId="5" borderId="28" xfId="1" applyNumberFormat="1" applyFont="1" applyFill="1" applyBorder="1" applyAlignment="1">
      <alignment vertical="center"/>
    </xf>
    <xf numFmtId="38" fontId="22" fillId="5" borderId="27" xfId="0" applyNumberFormat="1" applyFont="1" applyFill="1" applyBorder="1" applyAlignment="1">
      <alignment vertical="center"/>
    </xf>
    <xf numFmtId="38" fontId="7" fillId="5" borderId="27" xfId="0" applyNumberFormat="1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38" fontId="18" fillId="7" borderId="14" xfId="0" applyNumberFormat="1" applyFont="1" applyFill="1" applyBorder="1" applyAlignment="1">
      <alignment horizontal="center" vertical="center"/>
    </xf>
    <xf numFmtId="38" fontId="23" fillId="7" borderId="15" xfId="1" applyNumberFormat="1" applyFont="1" applyFill="1" applyBorder="1" applyAlignment="1">
      <alignment horizontal="center" vertical="center"/>
    </xf>
    <xf numFmtId="38" fontId="23" fillId="7" borderId="14" xfId="1" applyNumberFormat="1" applyFont="1" applyFill="1" applyBorder="1" applyAlignment="1">
      <alignment horizontal="center" vertical="center"/>
    </xf>
    <xf numFmtId="38" fontId="16" fillId="7" borderId="15" xfId="1" applyNumberFormat="1" applyFont="1" applyFill="1" applyBorder="1" applyAlignment="1">
      <alignment horizontal="center" vertical="center"/>
    </xf>
    <xf numFmtId="38" fontId="16" fillId="7" borderId="14" xfId="1" applyNumberFormat="1" applyFont="1" applyFill="1" applyBorder="1" applyAlignment="1">
      <alignment horizontal="center" vertical="center"/>
    </xf>
    <xf numFmtId="38" fontId="18" fillId="8" borderId="29" xfId="1" applyNumberFormat="1" applyFont="1" applyFill="1" applyBorder="1" applyAlignment="1">
      <alignment horizontal="center" vertical="center"/>
    </xf>
    <xf numFmtId="38" fontId="7" fillId="8" borderId="14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3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3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22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8" fillId="8" borderId="8" xfId="0" applyFont="1" applyFill="1" applyBorder="1" applyAlignment="1">
      <alignment horizontal="center" vertical="center"/>
    </xf>
    <xf numFmtId="38" fontId="8" fillId="8" borderId="8" xfId="0" applyNumberFormat="1" applyFont="1" applyFill="1" applyBorder="1" applyAlignment="1">
      <alignment horizontal="center" vertical="center"/>
    </xf>
    <xf numFmtId="38" fontId="8" fillId="8" borderId="9" xfId="1" applyNumberFormat="1" applyFont="1" applyFill="1" applyBorder="1" applyAlignment="1">
      <alignment horizontal="center" vertical="center"/>
    </xf>
    <xf numFmtId="38" fontId="8" fillId="8" borderId="8" xfId="1" applyNumberFormat="1" applyFont="1" applyFill="1" applyBorder="1" applyAlignment="1">
      <alignment horizontal="center" vertical="center"/>
    </xf>
    <xf numFmtId="38" fontId="16" fillId="8" borderId="9" xfId="1" applyNumberFormat="1" applyFont="1" applyFill="1" applyBorder="1" applyAlignment="1">
      <alignment horizontal="center" vertical="center"/>
    </xf>
    <xf numFmtId="38" fontId="16" fillId="8" borderId="8" xfId="1" applyNumberFormat="1" applyFont="1" applyFill="1" applyBorder="1" applyAlignment="1">
      <alignment horizontal="center" vertical="center"/>
    </xf>
    <xf numFmtId="38" fontId="16" fillId="8" borderId="3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0" xfId="1" applyNumberFormat="1" applyFont="1" applyBorder="1" applyAlignment="1">
      <alignment vertical="center"/>
    </xf>
    <xf numFmtId="43" fontId="7" fillId="7" borderId="32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9" borderId="24" xfId="1" applyNumberFormat="1" applyFont="1" applyFill="1" applyBorder="1" applyAlignment="1">
      <alignment vertical="center"/>
    </xf>
    <xf numFmtId="3" fontId="18" fillId="6" borderId="3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4" xfId="0" applyFont="1" applyFill="1" applyBorder="1" applyAlignment="1">
      <alignment horizontal="left"/>
    </xf>
    <xf numFmtId="0" fontId="18" fillId="6" borderId="34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10" borderId="0" xfId="1" applyNumberFormat="1" applyFont="1" applyFill="1" applyBorder="1"/>
    <xf numFmtId="164" fontId="28" fillId="0" borderId="0" xfId="1" applyNumberFormat="1" applyFont="1"/>
    <xf numFmtId="164" fontId="28" fillId="10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10" borderId="0" xfId="0" applyFont="1" applyFill="1"/>
    <xf numFmtId="14" fontId="7" fillId="4" borderId="35" xfId="1" applyNumberFormat="1" applyFont="1" applyFill="1" applyBorder="1"/>
    <xf numFmtId="0" fontId="4" fillId="10" borderId="0" xfId="0" applyFont="1" applyFill="1"/>
    <xf numFmtId="37" fontId="7" fillId="4" borderId="35" xfId="1" applyNumberFormat="1" applyFont="1" applyFill="1" applyBorder="1"/>
    <xf numFmtId="165" fontId="7" fillId="4" borderId="35" xfId="1" applyNumberFormat="1" applyFont="1" applyFill="1" applyBorder="1"/>
    <xf numFmtId="166" fontId="7" fillId="4" borderId="35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10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6" xfId="1" applyNumberFormat="1" applyFont="1" applyFill="1" applyBorder="1"/>
    <xf numFmtId="9" fontId="7" fillId="4" borderId="35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39" xfId="0" applyFont="1" applyFill="1" applyBorder="1"/>
    <xf numFmtId="0" fontId="6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center"/>
    </xf>
    <xf numFmtId="166" fontId="7" fillId="0" borderId="35" xfId="1" applyNumberFormat="1" applyFont="1" applyFill="1" applyBorder="1"/>
    <xf numFmtId="0" fontId="8" fillId="0" borderId="37" xfId="0" applyFont="1" applyBorder="1"/>
    <xf numFmtId="0" fontId="8" fillId="11" borderId="10" xfId="0" applyFont="1" applyFill="1" applyBorder="1"/>
    <xf numFmtId="166" fontId="8" fillId="0" borderId="35" xfId="1" applyNumberFormat="1" applyFont="1" applyFill="1" applyBorder="1"/>
    <xf numFmtId="166" fontId="8" fillId="0" borderId="35" xfId="1" applyNumberFormat="1" applyFont="1" applyBorder="1"/>
    <xf numFmtId="166" fontId="8" fillId="10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6" xfId="1" applyNumberFormat="1" applyFont="1" applyFill="1" applyBorder="1"/>
    <xf numFmtId="165" fontId="7" fillId="4" borderId="35" xfId="2" applyNumberFormat="1" applyFont="1" applyFill="1" applyBorder="1"/>
    <xf numFmtId="165" fontId="7" fillId="0" borderId="35" xfId="2" applyNumberFormat="1" applyFont="1" applyFill="1" applyBorder="1"/>
    <xf numFmtId="169" fontId="4" fillId="4" borderId="35" xfId="1" applyNumberFormat="1" applyFont="1" applyFill="1" applyBorder="1"/>
    <xf numFmtId="169" fontId="4" fillId="0" borderId="35" xfId="1" applyNumberFormat="1" applyFont="1" applyFill="1" applyBorder="1"/>
    <xf numFmtId="168" fontId="4" fillId="0" borderId="35" xfId="1" applyNumberFormat="1" applyFont="1" applyFill="1" applyBorder="1"/>
    <xf numFmtId="166" fontId="4" fillId="0" borderId="35" xfId="1" applyNumberFormat="1" applyFont="1" applyBorder="1"/>
    <xf numFmtId="168" fontId="8" fillId="3" borderId="8" xfId="1" applyNumberFormat="1" applyFont="1" applyFill="1" applyBorder="1"/>
    <xf numFmtId="166" fontId="8" fillId="3" borderId="40" xfId="1" applyNumberFormat="1" applyFont="1" applyFill="1" applyBorder="1"/>
    <xf numFmtId="9" fontId="7" fillId="0" borderId="35" xfId="2" applyFont="1" applyFill="1" applyBorder="1"/>
    <xf numFmtId="166" fontId="30" fillId="4" borderId="35" xfId="1" applyNumberFormat="1" applyFont="1" applyFill="1" applyBorder="1"/>
    <xf numFmtId="166" fontId="4" fillId="4" borderId="35" xfId="1" applyNumberFormat="1" applyFont="1" applyFill="1" applyBorder="1"/>
    <xf numFmtId="166" fontId="4" fillId="0" borderId="35" xfId="1" applyNumberFormat="1" applyFont="1" applyFill="1" applyBorder="1"/>
    <xf numFmtId="166" fontId="8" fillId="3" borderId="35" xfId="1" applyNumberFormat="1" applyFont="1" applyFill="1" applyBorder="1"/>
    <xf numFmtId="10" fontId="7" fillId="4" borderId="35" xfId="2" applyNumberFormat="1" applyFont="1" applyFill="1" applyBorder="1"/>
    <xf numFmtId="170" fontId="4" fillId="0" borderId="35" xfId="1" applyNumberFormat="1" applyFont="1" applyFill="1" applyBorder="1"/>
    <xf numFmtId="1" fontId="7" fillId="4" borderId="35" xfId="1" applyNumberFormat="1" applyFont="1" applyFill="1" applyBorder="1"/>
    <xf numFmtId="43" fontId="7" fillId="4" borderId="3" xfId="3" applyFont="1" applyFill="1" applyBorder="1" applyAlignment="1">
      <alignment horizontal="right"/>
    </xf>
    <xf numFmtId="1" fontId="7" fillId="4" borderId="35" xfId="2" applyNumberFormat="1" applyFont="1" applyFill="1" applyBorder="1"/>
    <xf numFmtId="1" fontId="4" fillId="0" borderId="35" xfId="1" applyNumberFormat="1" applyFont="1" applyFill="1" applyBorder="1"/>
    <xf numFmtId="171" fontId="8" fillId="0" borderId="32" xfId="1" applyNumberFormat="1" applyFont="1" applyFill="1" applyBorder="1"/>
    <xf numFmtId="170" fontId="8" fillId="13" borderId="14" xfId="1" applyNumberFormat="1" applyFont="1" applyFill="1" applyBorder="1"/>
    <xf numFmtId="171" fontId="8" fillId="0" borderId="14" xfId="1" applyNumberFormat="1" applyFont="1" applyFill="1" applyBorder="1"/>
    <xf numFmtId="166" fontId="8" fillId="0" borderId="41" xfId="1" applyNumberFormat="1" applyFont="1" applyFill="1" applyBorder="1"/>
    <xf numFmtId="42" fontId="7" fillId="4" borderId="35" xfId="1" applyNumberFormat="1" applyFont="1" applyFill="1" applyBorder="1"/>
    <xf numFmtId="42" fontId="7" fillId="0" borderId="35" xfId="1" applyNumberFormat="1" applyFont="1" applyFill="1" applyBorder="1"/>
    <xf numFmtId="41" fontId="7" fillId="0" borderId="4" xfId="1" applyNumberFormat="1" applyFont="1" applyBorder="1"/>
    <xf numFmtId="41" fontId="7" fillId="4" borderId="35" xfId="1" applyNumberFormat="1" applyFont="1" applyFill="1" applyBorder="1"/>
    <xf numFmtId="41" fontId="7" fillId="0" borderId="35" xfId="1" applyNumberFormat="1" applyFont="1" applyFill="1" applyBorder="1"/>
    <xf numFmtId="41" fontId="7" fillId="0" borderId="35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5" xfId="1" applyNumberFormat="1" applyFont="1" applyBorder="1"/>
    <xf numFmtId="42" fontId="18" fillId="0" borderId="35" xfId="1" applyNumberFormat="1" applyFont="1" applyBorder="1"/>
    <xf numFmtId="41" fontId="8" fillId="10" borderId="0" xfId="1" applyNumberFormat="1" applyFont="1" applyFill="1" applyBorder="1"/>
    <xf numFmtId="0" fontId="4" fillId="11" borderId="0" xfId="0" applyFont="1" applyFill="1"/>
    <xf numFmtId="0" fontId="4" fillId="11" borderId="36" xfId="0" applyFont="1" applyFill="1" applyBorder="1"/>
    <xf numFmtId="0" fontId="4" fillId="0" borderId="37" xfId="0" applyFont="1" applyBorder="1"/>
    <xf numFmtId="43" fontId="4" fillId="0" borderId="0" xfId="0" applyNumberFormat="1" applyFont="1"/>
    <xf numFmtId="0" fontId="4" fillId="11" borderId="10" xfId="0" applyFont="1" applyFill="1" applyBorder="1"/>
    <xf numFmtId="1" fontId="4" fillId="12" borderId="0" xfId="0" applyNumberFormat="1" applyFont="1" applyFill="1"/>
    <xf numFmtId="1" fontId="4" fillId="10" borderId="0" xfId="0" applyNumberFormat="1" applyFont="1" applyFill="1"/>
    <xf numFmtId="0" fontId="4" fillId="12" borderId="36" xfId="0" applyFont="1" applyFill="1" applyBorder="1"/>
    <xf numFmtId="165" fontId="4" fillId="10" borderId="0" xfId="1" applyNumberFormat="1" applyFont="1" applyFill="1" applyBorder="1"/>
    <xf numFmtId="0" fontId="4" fillId="0" borderId="37" xfId="0" applyFont="1" applyBorder="1" applyAlignment="1">
      <alignment horizontal="left" indent="2"/>
    </xf>
    <xf numFmtId="0" fontId="4" fillId="11" borderId="3" xfId="0" applyFont="1" applyFill="1" applyBorder="1"/>
    <xf numFmtId="166" fontId="4" fillId="10" borderId="0" xfId="1" applyNumberFormat="1" applyFont="1" applyFill="1" applyBorder="1"/>
    <xf numFmtId="0" fontId="4" fillId="11" borderId="4" xfId="0" applyFont="1" applyFill="1" applyBorder="1"/>
    <xf numFmtId="0" fontId="4" fillId="3" borderId="37" xfId="0" applyFont="1" applyFill="1" applyBorder="1"/>
    <xf numFmtId="0" fontId="4" fillId="11" borderId="2" xfId="0" applyFont="1" applyFill="1" applyBorder="1"/>
    <xf numFmtId="167" fontId="4" fillId="4" borderId="35" xfId="1" applyNumberFormat="1" applyFont="1" applyFill="1" applyBorder="1"/>
    <xf numFmtId="167" fontId="4" fillId="0" borderId="35" xfId="1" applyNumberFormat="1" applyFont="1" applyFill="1" applyBorder="1"/>
    <xf numFmtId="43" fontId="4" fillId="10" borderId="0" xfId="1" applyFont="1" applyFill="1" applyBorder="1"/>
    <xf numFmtId="10" fontId="4" fillId="10" borderId="0" xfId="0" applyNumberFormat="1" applyFont="1" applyFill="1"/>
    <xf numFmtId="2" fontId="4" fillId="10" borderId="0" xfId="0" applyNumberFormat="1" applyFont="1" applyFill="1"/>
    <xf numFmtId="9" fontId="4" fillId="10" borderId="0" xfId="2" applyFont="1" applyFill="1" applyBorder="1"/>
    <xf numFmtId="41" fontId="4" fillId="11" borderId="3" xfId="1" applyNumberFormat="1" applyFont="1" applyFill="1" applyBorder="1"/>
    <xf numFmtId="41" fontId="4" fillId="10" borderId="0" xfId="1" applyNumberFormat="1" applyFont="1" applyFill="1" applyBorder="1"/>
    <xf numFmtId="41" fontId="4" fillId="0" borderId="35" xfId="1" applyNumberFormat="1" applyFont="1" applyBorder="1"/>
    <xf numFmtId="41" fontId="4" fillId="0" borderId="0" xfId="0" applyNumberFormat="1" applyFont="1"/>
    <xf numFmtId="164" fontId="4" fillId="10" borderId="0" xfId="1" applyNumberFormat="1" applyFont="1" applyFill="1" applyBorder="1"/>
    <xf numFmtId="0" fontId="20" fillId="5" borderId="17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3" fontId="20" fillId="5" borderId="23" xfId="0" applyNumberFormat="1" applyFont="1" applyFill="1" applyBorder="1" applyAlignment="1">
      <alignment horizontal="center"/>
    </xf>
    <xf numFmtId="3" fontId="20" fillId="5" borderId="17" xfId="0" applyNumberFormat="1" applyFont="1" applyFill="1" applyBorder="1" applyAlignment="1">
      <alignment horizontal="center"/>
    </xf>
    <xf numFmtId="43" fontId="20" fillId="5" borderId="31" xfId="1" applyFont="1" applyFill="1" applyBorder="1" applyAlignment="1">
      <alignment horizontal="center" vertical="center"/>
    </xf>
    <xf numFmtId="43" fontId="7" fillId="5" borderId="27" xfId="1" applyFont="1" applyFill="1" applyBorder="1" applyAlignment="1">
      <alignment horizontal="center" vertical="center"/>
    </xf>
    <xf numFmtId="9" fontId="32" fillId="0" borderId="0" xfId="2" applyFont="1" applyAlignment="1">
      <alignment horizontal="center"/>
    </xf>
    <xf numFmtId="0" fontId="33" fillId="0" borderId="0" xfId="0" applyFont="1" applyAlignment="1">
      <alignment horizontal="center"/>
    </xf>
    <xf numFmtId="172" fontId="33" fillId="0" borderId="0" xfId="4" applyNumberFormat="1" applyFont="1"/>
    <xf numFmtId="0" fontId="34" fillId="0" borderId="42" xfId="0" applyFont="1" applyBorder="1"/>
    <xf numFmtId="0" fontId="34" fillId="0" borderId="43" xfId="0" applyFont="1" applyBorder="1"/>
    <xf numFmtId="0" fontId="4" fillId="0" borderId="44" xfId="0" applyFont="1" applyBorder="1"/>
    <xf numFmtId="0" fontId="35" fillId="0" borderId="45" xfId="0" applyFont="1" applyBorder="1"/>
    <xf numFmtId="0" fontId="34" fillId="0" borderId="0" xfId="0" applyFont="1"/>
    <xf numFmtId="172" fontId="35" fillId="0" borderId="46" xfId="4" applyNumberFormat="1" applyFont="1" applyBorder="1"/>
    <xf numFmtId="0" fontId="34" fillId="0" borderId="45" xfId="0" applyFont="1" applyBorder="1"/>
    <xf numFmtId="0" fontId="0" fillId="0" borderId="46" xfId="0" applyBorder="1"/>
    <xf numFmtId="0" fontId="4" fillId="0" borderId="46" xfId="0" applyFont="1" applyBorder="1"/>
    <xf numFmtId="0" fontId="34" fillId="0" borderId="47" xfId="0" applyFont="1" applyBorder="1"/>
    <xf numFmtId="0" fontId="34" fillId="0" borderId="48" xfId="0" applyFont="1" applyBorder="1"/>
    <xf numFmtId="0" fontId="4" fillId="0" borderId="49" xfId="0" applyFont="1" applyBorder="1"/>
  </cellXfs>
  <cellStyles count="5">
    <cellStyle name="Comma" xfId="1" builtinId="3"/>
    <cellStyle name="Comma 10 10" xfId="3" xr:uid="{71E47C5F-695E-4A5D-B9C6-5BE98EDF56B3}"/>
    <cellStyle name="Currency" xfId="4" builtinId="4"/>
    <cellStyle name="Normal" xfId="0" builtinId="0"/>
    <cellStyle name="Percent" xfId="2" builtinId="5"/>
  </cellStyles>
  <dxfs count="81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3240894-CB76-68B5-87A8-8D87DA8A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83475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rxjjHJ2qBW18J2PLY9Xe-FRqnHchwU3F\Momentum%20Academy%20(formerly%20Eagle%20College%20Prepatory)\11.%20Monthly%20Financials\FY25\2024%2009\FRT%20-%20MOM%202024%2009_v4%20AN.xlsm" TargetMode="External"/><Relationship Id="rId1" Type="http://schemas.openxmlformats.org/officeDocument/2006/relationships/externalLinkPath" Target="FRT%20-%20MOM%202024%2009_v4%20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PPF"/>
      <sheetName val="Setup"/>
      <sheetName val="Accounts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266601.99717452191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Momentum Academy</v>
          </cell>
        </row>
        <row r="8">
          <cell r="X8" t="str">
            <v>July 2024 through September 2024</v>
          </cell>
        </row>
        <row r="9">
          <cell r="X9" t="str">
            <v>As of September 30, 2024</v>
          </cell>
        </row>
        <row r="12">
          <cell r="X12">
            <v>45565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3DB1-CC3B-4E26-9847-1E0F5276333F}">
  <sheetPr>
    <pageSetUpPr fitToPage="1"/>
  </sheetPr>
  <dimension ref="A1:O66"/>
  <sheetViews>
    <sheetView showGridLines="0" tabSelected="1" workbookViewId="0">
      <selection activeCell="I3" sqref="I3"/>
    </sheetView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10" width="11" customWidth="1"/>
    <col min="15" max="15" width="11.90625" bestFit="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/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/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 t="s">
        <v>8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50" t="s">
        <v>9</v>
      </c>
      <c r="C11" s="2"/>
      <c r="D11" s="50" t="s">
        <v>10</v>
      </c>
      <c r="E11" s="2"/>
      <c r="F11" s="50" t="s">
        <v>9</v>
      </c>
      <c r="G11" s="2"/>
      <c r="H11" s="50" t="s">
        <v>423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110.2685208658834</v>
      </c>
      <c r="C12" s="12"/>
      <c r="D12" s="13">
        <v>1.7695829865801524E-2</v>
      </c>
      <c r="E12" s="12"/>
      <c r="F12" s="14">
        <v>0.30174504841108862</v>
      </c>
      <c r="G12" s="12"/>
      <c r="H12" s="279">
        <f>O25/G55</f>
        <v>0.22817404807228575</v>
      </c>
      <c r="I12" s="10"/>
      <c r="J12" s="2"/>
    </row>
    <row r="13" spans="1:15" ht="11.25" customHeight="1" x14ac:dyDescent="0.35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80" t="s">
        <v>424</v>
      </c>
      <c r="M17" s="280"/>
      <c r="N17" s="280"/>
      <c r="O17" s="281">
        <f>647000+450000</f>
        <v>1097000</v>
      </c>
    </row>
    <row r="18" spans="1:15" ht="11.25" customHeight="1" thickBo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82"/>
      <c r="M19" s="283"/>
      <c r="N19" s="283"/>
      <c r="O19" s="284"/>
    </row>
    <row r="20" spans="1:15" ht="11.2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5" t="s">
        <v>425</v>
      </c>
      <c r="M20" s="286"/>
      <c r="N20" s="286"/>
      <c r="O20" s="287">
        <f>'Monthly Projections'!H290</f>
        <v>3859307.9400000004</v>
      </c>
    </row>
    <row r="21" spans="1:15" ht="11.2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5" t="s">
        <v>426</v>
      </c>
      <c r="M21" s="286"/>
      <c r="N21" s="286"/>
      <c r="O21" s="287">
        <f>O20-O17</f>
        <v>2762307.9400000004</v>
      </c>
    </row>
    <row r="22" spans="1:15" ht="11.2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88"/>
      <c r="M22" s="286"/>
      <c r="N22" s="286"/>
      <c r="O22" s="289"/>
    </row>
    <row r="23" spans="1:15" ht="11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88"/>
      <c r="M23" s="286"/>
      <c r="N23" s="286"/>
      <c r="O23" s="290"/>
    </row>
    <row r="24" spans="1:15" ht="11.2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85" t="s">
        <v>427</v>
      </c>
      <c r="M24" s="286"/>
      <c r="N24" s="286"/>
      <c r="O24" s="287">
        <f>'Monthly Projections'!Q290</f>
        <v>4470922.4468713887</v>
      </c>
    </row>
    <row r="25" spans="1:15" ht="11.2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85" t="s">
        <v>428</v>
      </c>
      <c r="M25" s="286"/>
      <c r="N25" s="286"/>
      <c r="O25" s="287">
        <f>O24-O17</f>
        <v>3373922.4468713887</v>
      </c>
    </row>
    <row r="26" spans="1:15" ht="11.25" customHeight="1" thickBo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91"/>
      <c r="M26" s="292"/>
      <c r="N26" s="292"/>
      <c r="O26" s="293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35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24</v>
      </c>
      <c r="B38" s="2"/>
      <c r="C38" s="2"/>
      <c r="D38" s="23">
        <v>338642.13</v>
      </c>
      <c r="E38" s="23">
        <v>293892.28000000003</v>
      </c>
      <c r="F38" s="24">
        <v>44749.849999999977</v>
      </c>
      <c r="G38" s="25">
        <v>1154661.4073437501</v>
      </c>
      <c r="H38" s="23">
        <v>1175569.1200000001</v>
      </c>
      <c r="I38" s="24">
        <v>-20907.712656249991</v>
      </c>
      <c r="J38" s="25">
        <v>816019.27734375012</v>
      </c>
      <c r="K38" s="2"/>
      <c r="L38" s="2"/>
      <c r="M38" s="2"/>
      <c r="N38" s="2"/>
      <c r="O38" s="2"/>
    </row>
    <row r="39" spans="1:15" ht="11.25" customHeight="1" x14ac:dyDescent="0.35">
      <c r="A39" s="2" t="s">
        <v>25</v>
      </c>
      <c r="B39" s="2"/>
      <c r="C39" s="2"/>
      <c r="D39" s="23">
        <v>2766288.29</v>
      </c>
      <c r="E39" s="23">
        <v>2344029.7799999998</v>
      </c>
      <c r="F39" s="24">
        <v>422258.51000000024</v>
      </c>
      <c r="G39" s="25">
        <v>11361484.092734374</v>
      </c>
      <c r="H39" s="23">
        <v>10587428.609999999</v>
      </c>
      <c r="I39" s="24">
        <v>774055.4827343747</v>
      </c>
      <c r="J39" s="25">
        <v>8595195.802734375</v>
      </c>
      <c r="K39" s="2"/>
      <c r="L39" s="2"/>
      <c r="M39" s="2"/>
      <c r="N39" s="2"/>
      <c r="O39" s="2"/>
    </row>
    <row r="40" spans="1:15" ht="11.25" customHeight="1" x14ac:dyDescent="0.35">
      <c r="A40" s="2" t="s">
        <v>26</v>
      </c>
      <c r="B40" s="2"/>
      <c r="C40" s="2"/>
      <c r="D40" s="23">
        <v>67281.259999999995</v>
      </c>
      <c r="E40" s="23">
        <v>197028.2</v>
      </c>
      <c r="F40" s="24">
        <v>-129746.94000000002</v>
      </c>
      <c r="G40" s="25">
        <v>1969857.6280578612</v>
      </c>
      <c r="H40" s="23">
        <v>1918239.26</v>
      </c>
      <c r="I40" s="24">
        <v>51618.368057861226</v>
      </c>
      <c r="J40" s="25">
        <v>1902576.3680578612</v>
      </c>
      <c r="K40" s="2"/>
      <c r="L40" s="2"/>
      <c r="M40" s="2"/>
      <c r="N40" s="2"/>
      <c r="O40" s="2"/>
    </row>
    <row r="41" spans="1:15" ht="11.25" customHeight="1" x14ac:dyDescent="0.35">
      <c r="A41" s="2" t="s">
        <v>27</v>
      </c>
      <c r="B41" s="2"/>
      <c r="C41" s="2"/>
      <c r="D41" s="23">
        <v>0</v>
      </c>
      <c r="E41" s="23">
        <v>52280</v>
      </c>
      <c r="F41" s="24">
        <v>-52280</v>
      </c>
      <c r="G41" s="25">
        <v>522800.015625</v>
      </c>
      <c r="H41" s="23">
        <v>522800</v>
      </c>
      <c r="I41" s="24">
        <v>1.5625E-2</v>
      </c>
      <c r="J41" s="25">
        <v>522800.015625</v>
      </c>
      <c r="K41" s="2"/>
      <c r="L41" s="2"/>
      <c r="M41" s="2"/>
      <c r="N41" s="2"/>
      <c r="O41" s="2"/>
    </row>
    <row r="42" spans="1:15" ht="11.25" customHeight="1" x14ac:dyDescent="0.35">
      <c r="A42" s="2" t="s">
        <v>28</v>
      </c>
      <c r="B42" s="2"/>
      <c r="C42" s="2"/>
      <c r="D42" s="23">
        <v>18635.61</v>
      </c>
      <c r="E42" s="23">
        <v>9852.58</v>
      </c>
      <c r="F42" s="24">
        <v>8783.0300000000007</v>
      </c>
      <c r="G42" s="25">
        <v>57006.100356445313</v>
      </c>
      <c r="H42" s="23">
        <v>57006.1</v>
      </c>
      <c r="I42" s="24">
        <v>3.5644531453726813E-4</v>
      </c>
      <c r="J42" s="25">
        <v>38370.490356445313</v>
      </c>
      <c r="K42" s="2"/>
      <c r="L42" s="2"/>
      <c r="M42" s="2"/>
      <c r="N42" s="2"/>
      <c r="O42" s="2"/>
    </row>
    <row r="43" spans="1:15" ht="11.25" customHeight="1" x14ac:dyDescent="0.35">
      <c r="A43" s="26" t="s">
        <v>29</v>
      </c>
      <c r="B43" s="26"/>
      <c r="C43" s="26"/>
      <c r="D43" s="27">
        <v>3190847.2899999996</v>
      </c>
      <c r="E43" s="27">
        <v>2897082.84</v>
      </c>
      <c r="F43" s="28">
        <v>293764.44999999972</v>
      </c>
      <c r="G43" s="29">
        <v>15065809.244117431</v>
      </c>
      <c r="H43" s="27">
        <v>14261043.09</v>
      </c>
      <c r="I43" s="28">
        <v>804766.15411743149</v>
      </c>
      <c r="J43" s="29">
        <v>11874961.954117432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31</v>
      </c>
      <c r="B46" s="2"/>
      <c r="C46" s="2"/>
      <c r="D46" s="23">
        <v>1569836.0699999998</v>
      </c>
      <c r="E46" s="23">
        <v>1872814.66</v>
      </c>
      <c r="F46" s="24">
        <v>302978.59000000008</v>
      </c>
      <c r="G46" s="25">
        <v>7133082.9012815682</v>
      </c>
      <c r="H46" s="23">
        <v>7491258.6099999994</v>
      </c>
      <c r="I46" s="24">
        <v>358175.70871843118</v>
      </c>
      <c r="J46" s="25">
        <v>5563246.8312815689</v>
      </c>
      <c r="K46" s="2"/>
      <c r="L46" s="2"/>
      <c r="M46" s="2"/>
      <c r="N46" s="2"/>
      <c r="O46" s="2"/>
    </row>
    <row r="47" spans="1:15" ht="11.25" customHeight="1" x14ac:dyDescent="0.35">
      <c r="A47" s="2" t="s">
        <v>32</v>
      </c>
      <c r="B47" s="2"/>
      <c r="C47" s="2"/>
      <c r="D47" s="23">
        <v>530850.01000000013</v>
      </c>
      <c r="E47" s="23">
        <v>566959.08000000007</v>
      </c>
      <c r="F47" s="24">
        <v>36109.069999999949</v>
      </c>
      <c r="G47" s="25">
        <v>2193318.8701751968</v>
      </c>
      <c r="H47" s="23">
        <v>2267836.3200000003</v>
      </c>
      <c r="I47" s="24">
        <v>74517.449824803509</v>
      </c>
      <c r="J47" s="25">
        <v>1662468.8601751965</v>
      </c>
      <c r="K47" s="2"/>
      <c r="L47" s="2"/>
      <c r="M47" s="2"/>
      <c r="N47" s="2"/>
      <c r="O47" s="2"/>
    </row>
    <row r="48" spans="1:15" ht="11.25" customHeight="1" x14ac:dyDescent="0.35">
      <c r="A48" s="2" t="s">
        <v>33</v>
      </c>
      <c r="B48" s="2"/>
      <c r="C48" s="2"/>
      <c r="D48" s="23">
        <v>93317</v>
      </c>
      <c r="E48" s="23">
        <v>78288.509999999995</v>
      </c>
      <c r="F48" s="24">
        <v>-15028.490000000005</v>
      </c>
      <c r="G48" s="25">
        <v>357004.36943054199</v>
      </c>
      <c r="H48" s="23">
        <v>313154.03999999998</v>
      </c>
      <c r="I48" s="24">
        <v>-43850.329430542013</v>
      </c>
      <c r="J48" s="25">
        <v>263687.36943054199</v>
      </c>
      <c r="K48" s="2"/>
      <c r="L48" s="2"/>
      <c r="M48" s="2"/>
      <c r="N48" s="2"/>
      <c r="O48" s="2"/>
    </row>
    <row r="49" spans="1:15" ht="11.25" customHeight="1" x14ac:dyDescent="0.35">
      <c r="A49" s="2" t="s">
        <v>34</v>
      </c>
      <c r="B49" s="2"/>
      <c r="C49" s="2"/>
      <c r="D49" s="23">
        <v>315562.44</v>
      </c>
      <c r="E49" s="23">
        <v>313723.32</v>
      </c>
      <c r="F49" s="24">
        <v>-1839.1199999999953</v>
      </c>
      <c r="G49" s="25">
        <v>1239893.0259374999</v>
      </c>
      <c r="H49" s="23">
        <v>1254893.28</v>
      </c>
      <c r="I49" s="24">
        <v>15000.254062500084</v>
      </c>
      <c r="J49" s="25">
        <v>924330.5859375</v>
      </c>
      <c r="K49" s="2"/>
      <c r="L49" s="2"/>
      <c r="M49" s="2"/>
      <c r="N49" s="2"/>
      <c r="O49" s="2"/>
    </row>
    <row r="50" spans="1:15" ht="11.25" customHeight="1" x14ac:dyDescent="0.35">
      <c r="A50" s="2" t="s">
        <v>35</v>
      </c>
      <c r="B50" s="2"/>
      <c r="C50" s="2"/>
      <c r="D50" s="23">
        <v>165040.52000000002</v>
      </c>
      <c r="E50" s="23">
        <v>157418.64000000001</v>
      </c>
      <c r="F50" s="24">
        <v>-7621.8800000000047</v>
      </c>
      <c r="G50" s="25">
        <v>621665.56177856447</v>
      </c>
      <c r="H50" s="23">
        <v>629674.56000000006</v>
      </c>
      <c r="I50" s="24">
        <v>8008.9982214355841</v>
      </c>
      <c r="J50" s="25">
        <v>456625.04177856445</v>
      </c>
      <c r="K50" s="2"/>
      <c r="L50" s="2"/>
      <c r="M50" s="2"/>
      <c r="N50" s="2"/>
      <c r="O50" s="2"/>
    </row>
    <row r="51" spans="1:15" ht="11.25" customHeight="1" x14ac:dyDescent="0.35">
      <c r="A51" s="2" t="s">
        <v>36</v>
      </c>
      <c r="B51" s="2"/>
      <c r="C51" s="2"/>
      <c r="D51" s="23">
        <v>399447.67</v>
      </c>
      <c r="E51" s="23">
        <v>270856.12</v>
      </c>
      <c r="F51" s="24">
        <v>-128591.54999999999</v>
      </c>
      <c r="G51" s="25">
        <v>1499075.2889155578</v>
      </c>
      <c r="H51" s="23">
        <v>1083424.45</v>
      </c>
      <c r="I51" s="24">
        <v>-415650.83891555783</v>
      </c>
      <c r="J51" s="25">
        <v>1099627.6189155579</v>
      </c>
      <c r="K51" s="2"/>
      <c r="L51" s="2"/>
      <c r="M51" s="2"/>
      <c r="N51" s="2"/>
      <c r="O51" s="2"/>
    </row>
    <row r="52" spans="1:15" ht="11.25" customHeight="1" x14ac:dyDescent="0.35">
      <c r="A52" s="2" t="s">
        <v>37</v>
      </c>
      <c r="B52" s="2"/>
      <c r="C52" s="2"/>
      <c r="D52" s="23">
        <v>79866.399999999994</v>
      </c>
      <c r="E52" s="23">
        <v>98374.98000000001</v>
      </c>
      <c r="F52" s="24">
        <v>18508.580000000016</v>
      </c>
      <c r="G52" s="25">
        <v>393499.92435302737</v>
      </c>
      <c r="H52" s="23">
        <v>393499.92000000004</v>
      </c>
      <c r="I52" s="24">
        <v>-4.3530273251235485E-3</v>
      </c>
      <c r="J52" s="25">
        <v>313633.52435302734</v>
      </c>
      <c r="K52" s="2"/>
      <c r="L52" s="2"/>
      <c r="M52" s="2"/>
      <c r="N52" s="2"/>
      <c r="O52" s="2"/>
    </row>
    <row r="53" spans="1:15" ht="11.25" customHeight="1" x14ac:dyDescent="0.35">
      <c r="A53" s="2" t="s">
        <v>38</v>
      </c>
      <c r="B53" s="2"/>
      <c r="C53" s="2"/>
      <c r="D53" s="23">
        <v>358614.87</v>
      </c>
      <c r="E53" s="23">
        <v>234166.8</v>
      </c>
      <c r="F53" s="24">
        <v>-124448.07</v>
      </c>
      <c r="G53" s="25">
        <v>970577.78843032848</v>
      </c>
      <c r="H53" s="23">
        <v>936667.2</v>
      </c>
      <c r="I53" s="24">
        <v>-33910.588430328527</v>
      </c>
      <c r="J53" s="25">
        <v>611962.91843032849</v>
      </c>
      <c r="K53" s="2"/>
      <c r="L53" s="2"/>
      <c r="M53" s="2"/>
      <c r="N53" s="2"/>
      <c r="O53" s="2"/>
    </row>
    <row r="54" spans="1:15" ht="11.25" customHeight="1" x14ac:dyDescent="0.35">
      <c r="A54" s="2" t="s">
        <v>39</v>
      </c>
      <c r="B54" s="2"/>
      <c r="C54" s="2"/>
      <c r="D54" s="23">
        <v>17820.79</v>
      </c>
      <c r="E54" s="23">
        <v>70125.039999999994</v>
      </c>
      <c r="F54" s="24">
        <v>52304.249999999993</v>
      </c>
      <c r="G54" s="25">
        <v>378500.09664062504</v>
      </c>
      <c r="H54" s="23">
        <v>280500.13</v>
      </c>
      <c r="I54" s="24">
        <v>-97999.966640625033</v>
      </c>
      <c r="J54" s="25">
        <v>360679.30664062506</v>
      </c>
      <c r="K54" s="2"/>
      <c r="L54" s="2"/>
      <c r="M54" s="2"/>
      <c r="N54" s="2"/>
      <c r="O54" s="2"/>
    </row>
    <row r="55" spans="1:15" ht="11.25" customHeight="1" x14ac:dyDescent="0.35">
      <c r="A55" s="33" t="s">
        <v>40</v>
      </c>
      <c r="B55" s="33"/>
      <c r="C55" s="33"/>
      <c r="D55" s="34">
        <v>3530355.77</v>
      </c>
      <c r="E55" s="34">
        <v>3662727.15</v>
      </c>
      <c r="F55" s="35">
        <v>132371.37999999989</v>
      </c>
      <c r="G55" s="36">
        <v>14786617.82694291</v>
      </c>
      <c r="H55" s="34">
        <v>14650908.509999998</v>
      </c>
      <c r="I55" s="35">
        <v>-135709.3169429116</v>
      </c>
      <c r="J55" s="36">
        <v>11256262.05694291</v>
      </c>
      <c r="K55" s="2"/>
      <c r="L55" s="2"/>
      <c r="M55" s="2"/>
      <c r="N55" s="2"/>
      <c r="O55" s="2"/>
    </row>
    <row r="56" spans="1:15" ht="11.25" customHeight="1" x14ac:dyDescent="0.35">
      <c r="A56" s="2" t="s">
        <v>41</v>
      </c>
      <c r="B56" s="2"/>
      <c r="C56" s="2"/>
      <c r="D56" s="23">
        <v>-339508.48000000045</v>
      </c>
      <c r="E56" s="23">
        <v>-765644.31</v>
      </c>
      <c r="F56" s="24">
        <v>426135.82999999961</v>
      </c>
      <c r="G56" s="25">
        <v>279191.41717452183</v>
      </c>
      <c r="H56" s="23">
        <v>-389865.41999999806</v>
      </c>
      <c r="I56" s="24">
        <v>669056.8371745199</v>
      </c>
      <c r="J56" s="25">
        <v>618699.89717452228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45</v>
      </c>
      <c r="B61" s="2"/>
      <c r="C61" s="2"/>
      <c r="D61" s="23">
        <v>12589.42</v>
      </c>
      <c r="E61" s="23">
        <v>0</v>
      </c>
      <c r="F61" s="24">
        <v>-12589.42</v>
      </c>
      <c r="G61" s="25">
        <v>12589.42</v>
      </c>
      <c r="H61" s="23">
        <v>0</v>
      </c>
      <c r="I61" s="24">
        <v>-12589.42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46</v>
      </c>
      <c r="B62" s="38"/>
      <c r="C62" s="38"/>
      <c r="D62" s="39">
        <v>12589.42</v>
      </c>
      <c r="E62" s="39">
        <v>0</v>
      </c>
      <c r="F62" s="40">
        <v>-12589.42</v>
      </c>
      <c r="G62" s="41">
        <v>12589.42</v>
      </c>
      <c r="H62" s="39">
        <v>0</v>
      </c>
      <c r="I62" s="40">
        <v>-12589.42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47</v>
      </c>
      <c r="B63" s="38"/>
      <c r="C63" s="38"/>
      <c r="D63" s="39">
        <v>3542945.19</v>
      </c>
      <c r="E63" s="39">
        <v>3662727.15</v>
      </c>
      <c r="F63" s="39">
        <v>119781.95999999989</v>
      </c>
      <c r="G63" s="41">
        <v>14799207.246942909</v>
      </c>
      <c r="H63" s="39">
        <v>14650908.509999998</v>
      </c>
      <c r="I63" s="39">
        <v>-148298.73694291161</v>
      </c>
      <c r="J63" s="41">
        <v>11256262.05694291</v>
      </c>
      <c r="K63" s="2"/>
      <c r="L63" s="2"/>
      <c r="M63" s="2"/>
      <c r="N63" s="2"/>
      <c r="O63" s="2"/>
    </row>
    <row r="64" spans="1:15" ht="11.25" customHeight="1" x14ac:dyDescent="0.35">
      <c r="A64" s="42" t="s">
        <v>48</v>
      </c>
      <c r="B64" s="42"/>
      <c r="C64" s="42"/>
      <c r="D64" s="43">
        <v>-352097.90000000037</v>
      </c>
      <c r="E64" s="44">
        <v>-765644.31</v>
      </c>
      <c r="F64" s="45">
        <v>413546.40999999968</v>
      </c>
      <c r="G64" s="46">
        <v>266601.99717452191</v>
      </c>
      <c r="H64" s="44">
        <v>-389865.41999999806</v>
      </c>
      <c r="I64" s="45">
        <v>656467.41717451997</v>
      </c>
      <c r="J64" s="46">
        <v>618699.89717452228</v>
      </c>
      <c r="K64" s="2"/>
      <c r="L64" s="2"/>
      <c r="M64" s="2"/>
      <c r="N64" s="2"/>
      <c r="O64" s="2"/>
    </row>
    <row r="65" spans="1:15" ht="11.25" customHeight="1" x14ac:dyDescent="0.35">
      <c r="A65" s="2" t="s">
        <v>49</v>
      </c>
      <c r="B65" s="2"/>
      <c r="C65" s="2"/>
      <c r="D65" s="23">
        <v>7085.39</v>
      </c>
      <c r="E65" s="23">
        <v>0</v>
      </c>
      <c r="F65" s="24">
        <v>7085.39</v>
      </c>
      <c r="G65" s="25">
        <v>-3.031349178126419E-4</v>
      </c>
      <c r="H65" s="23">
        <v>0</v>
      </c>
      <c r="I65" s="24">
        <v>-3.031349178126419E-4</v>
      </c>
      <c r="J65" s="25">
        <v>-7085.3903031349182</v>
      </c>
      <c r="K65" s="2"/>
      <c r="L65" s="2"/>
      <c r="M65" s="2"/>
      <c r="N65" s="2"/>
      <c r="O65" s="2"/>
    </row>
    <row r="66" spans="1:15" ht="11.25" customHeight="1" x14ac:dyDescent="0.35">
      <c r="A66" s="47" t="s">
        <v>50</v>
      </c>
      <c r="B66" s="47"/>
      <c r="C66" s="47"/>
      <c r="D66" s="48">
        <v>-345012.51000000036</v>
      </c>
      <c r="E66" s="48">
        <v>-765644.31</v>
      </c>
      <c r="F66" s="48">
        <v>420631.7999999997</v>
      </c>
      <c r="G66" s="49">
        <v>266601.996871387</v>
      </c>
      <c r="H66" s="48">
        <v>-389865.41999999806</v>
      </c>
      <c r="I66" s="48">
        <v>656467.41687138507</v>
      </c>
      <c r="J66" s="49">
        <v>611614.50687138736</v>
      </c>
      <c r="K66" s="2"/>
      <c r="L66" s="2"/>
      <c r="M66" s="2"/>
      <c r="N66" s="2"/>
      <c r="O66" s="2"/>
    </row>
  </sheetData>
  <mergeCells count="1">
    <mergeCell ref="L17:N17"/>
  </mergeCells>
  <conditionalFormatting sqref="B12 D12 F12">
    <cfRule type="expression" dxfId="80" priority="9">
      <formula>B$9="Good"</formula>
    </cfRule>
    <cfRule type="expression" dxfId="79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{96263633-A55B-4719-9D3A-52796B66F1B5}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{8E89D67A-823C-4A8A-B782-A1024D831D16}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{C6A317FF-B0F8-42D9-9EAB-F803A2EB633F}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{DE7D5C8B-8893-4F90-A3A0-12571775301B}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{95D847B6-6340-4C1F-A05F-646D47A2BD1B}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{23C94B78-9668-44EC-A0AE-E3CBFBEDF41E}</x14:id>
        </ext>
      </extLst>
    </cfRule>
  </conditionalFormatting>
  <conditionalFormatting sqref="J12">
    <cfRule type="expression" dxfId="78" priority="7">
      <formula>J$9="Good"</formula>
    </cfRule>
    <cfRule type="expression" dxfId="77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263633-A55B-4719-9D3A-52796B66F1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8E89D67A-823C-4A8A-B782-A1024D831D1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C6A317FF-B0F8-42D9-9EAB-F803A2EB63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DE7D5C8B-8893-4F90-A3A0-1257177530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95D847B6-6340-4C1F-A05F-646D47A2BD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23C94B78-9668-44EC-A0AE-E3CBFBEDF4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8831-0533-4DA0-BFB7-0FF4B592DAA6}">
  <sheetPr>
    <pageSetUpPr fitToPage="1"/>
  </sheetPr>
  <dimension ref="A1:M288"/>
  <sheetViews>
    <sheetView showGridLines="0" workbookViewId="0"/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9.6328125" customWidth="1"/>
    <col min="10" max="10" width="0" hidden="1" customWidth="1"/>
    <col min="11" max="11" width="24.63281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51</v>
      </c>
      <c r="B1" s="51"/>
      <c r="C1" s="51"/>
      <c r="L1" s="75"/>
      <c r="M1" s="75"/>
    </row>
    <row r="2" spans="1:13" ht="14.5" customHeight="1" x14ac:dyDescent="0.35">
      <c r="A2" s="3" t="s">
        <v>1</v>
      </c>
      <c r="B2" s="52"/>
      <c r="C2" s="52"/>
      <c r="L2" s="75"/>
      <c r="M2" s="75"/>
    </row>
    <row r="3" spans="1:13" ht="14.5" customHeight="1" x14ac:dyDescent="0.35">
      <c r="A3" s="4" t="s">
        <v>2</v>
      </c>
      <c r="B3" s="53"/>
      <c r="C3" s="53"/>
      <c r="L3" s="75"/>
      <c r="M3" s="75"/>
    </row>
    <row r="4" spans="1:13" ht="13" customHeight="1" x14ac:dyDescent="0.35">
      <c r="A4" s="52"/>
      <c r="B4" s="52"/>
      <c r="C4" s="52"/>
      <c r="L4" s="75"/>
      <c r="M4" s="75"/>
    </row>
    <row r="5" spans="1:13" ht="13" customHeight="1" x14ac:dyDescent="0.35">
      <c r="A5" s="54"/>
      <c r="B5" s="54"/>
      <c r="C5" s="54"/>
      <c r="D5" s="54"/>
      <c r="E5" s="273" t="s">
        <v>52</v>
      </c>
      <c r="F5" s="273"/>
      <c r="G5" s="274"/>
      <c r="H5" s="56"/>
      <c r="I5" s="55" t="s">
        <v>53</v>
      </c>
      <c r="J5" s="56"/>
      <c r="K5" s="56"/>
      <c r="L5" s="275" t="s">
        <v>336</v>
      </c>
      <c r="M5" s="276"/>
    </row>
    <row r="6" spans="1:13" ht="10.5" customHeight="1" x14ac:dyDescent="0.35">
      <c r="A6" s="57" t="s">
        <v>51</v>
      </c>
      <c r="B6" s="58"/>
      <c r="C6" s="58"/>
      <c r="D6" s="58"/>
      <c r="E6" s="59" t="s">
        <v>18</v>
      </c>
      <c r="F6" s="59" t="s">
        <v>19</v>
      </c>
      <c r="G6" s="61" t="s">
        <v>20</v>
      </c>
      <c r="H6" s="59" t="s">
        <v>21</v>
      </c>
      <c r="I6" s="59" t="s">
        <v>19</v>
      </c>
      <c r="J6" s="59" t="s">
        <v>22</v>
      </c>
      <c r="K6" s="60" t="s">
        <v>20</v>
      </c>
      <c r="L6" s="74" t="s">
        <v>55</v>
      </c>
      <c r="M6" s="62" t="s">
        <v>56</v>
      </c>
    </row>
    <row r="7" spans="1:13" ht="10" customHeight="1" x14ac:dyDescent="0.35">
      <c r="A7" s="2" t="s">
        <v>23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6"/>
      <c r="M7" s="75"/>
    </row>
    <row r="8" spans="1:13" ht="10" customHeight="1" x14ac:dyDescent="0.35">
      <c r="A8" s="2"/>
      <c r="B8" s="2" t="s">
        <v>24</v>
      </c>
      <c r="C8" s="2"/>
      <c r="D8" s="2"/>
      <c r="E8" s="68"/>
      <c r="F8" s="68"/>
      <c r="G8" s="70"/>
      <c r="H8" s="68"/>
      <c r="I8" s="68"/>
      <c r="J8" s="68"/>
      <c r="K8" s="69"/>
      <c r="L8" s="76"/>
      <c r="M8" s="75"/>
    </row>
    <row r="9" spans="1:13" ht="10" customHeight="1" x14ac:dyDescent="0.35">
      <c r="A9" s="2"/>
      <c r="B9" s="2"/>
      <c r="C9" s="2" t="s">
        <v>57</v>
      </c>
      <c r="D9" s="2"/>
      <c r="E9" s="68">
        <v>309873.56</v>
      </c>
      <c r="F9" s="68">
        <v>272892.28000000003</v>
      </c>
      <c r="G9" s="70">
        <v>36981.279999999999</v>
      </c>
      <c r="H9" s="68">
        <v>1041724.6615625001</v>
      </c>
      <c r="I9" s="68">
        <v>1091569.1200000001</v>
      </c>
      <c r="J9" s="68">
        <v>731851.1015625</v>
      </c>
      <c r="K9" s="69">
        <v>-49844.458437500056</v>
      </c>
      <c r="L9" s="76">
        <v>1091569.128125</v>
      </c>
      <c r="M9" s="75">
        <v>-49844.466562499991</v>
      </c>
    </row>
    <row r="10" spans="1:13" ht="10" customHeight="1" x14ac:dyDescent="0.35">
      <c r="A10" s="2"/>
      <c r="B10" s="2"/>
      <c r="C10" s="2" t="s">
        <v>58</v>
      </c>
      <c r="D10" s="2"/>
      <c r="E10" s="68">
        <v>28768.57</v>
      </c>
      <c r="F10" s="68">
        <v>21000</v>
      </c>
      <c r="G10" s="70">
        <v>7768.57</v>
      </c>
      <c r="H10" s="68">
        <v>112936.74578125001</v>
      </c>
      <c r="I10" s="68">
        <v>84000</v>
      </c>
      <c r="J10" s="68">
        <v>84168.17578125</v>
      </c>
      <c r="K10" s="69">
        <v>28936.745781250007</v>
      </c>
      <c r="L10" s="76">
        <v>119487</v>
      </c>
      <c r="M10" s="75">
        <v>-6550.254218749993</v>
      </c>
    </row>
    <row r="11" spans="1:13" ht="10" customHeight="1" x14ac:dyDescent="0.35">
      <c r="A11" s="2"/>
      <c r="B11" s="2"/>
      <c r="C11" s="42" t="s">
        <v>60</v>
      </c>
      <c r="D11" s="42"/>
      <c r="E11" s="71">
        <v>338642.13</v>
      </c>
      <c r="F11" s="71">
        <v>293892.28000000003</v>
      </c>
      <c r="G11" s="73">
        <v>44749.849999999977</v>
      </c>
      <c r="H11" s="71">
        <v>1154661.4073437501</v>
      </c>
      <c r="I11" s="71">
        <v>1175569.1200000001</v>
      </c>
      <c r="J11" s="71">
        <v>816019.27734375012</v>
      </c>
      <c r="K11" s="72">
        <v>-20907.712656249991</v>
      </c>
      <c r="L11" s="77">
        <v>1211056.128125</v>
      </c>
      <c r="M11" s="78">
        <v>-56394.720781249984</v>
      </c>
    </row>
    <row r="12" spans="1:13" ht="10" customHeight="1" x14ac:dyDescent="0.35">
      <c r="A12" s="2"/>
      <c r="B12" s="2" t="s">
        <v>25</v>
      </c>
      <c r="C12" s="2"/>
      <c r="D12" s="2"/>
      <c r="E12" s="68"/>
      <c r="F12" s="68"/>
      <c r="G12" s="70"/>
      <c r="H12" s="68"/>
      <c r="I12" s="68"/>
      <c r="J12" s="68"/>
      <c r="K12" s="69"/>
      <c r="L12" s="76"/>
      <c r="M12" s="75"/>
    </row>
    <row r="13" spans="1:13" ht="10" customHeight="1" x14ac:dyDescent="0.35">
      <c r="A13" s="2"/>
      <c r="B13" s="2"/>
      <c r="C13" s="2" t="s">
        <v>61</v>
      </c>
      <c r="D13" s="2"/>
      <c r="E13" s="68">
        <v>2630913</v>
      </c>
      <c r="F13" s="68">
        <v>2220734.12</v>
      </c>
      <c r="G13" s="70">
        <v>410179</v>
      </c>
      <c r="H13" s="68">
        <v>10449947.0625</v>
      </c>
      <c r="I13" s="68">
        <v>10094246</v>
      </c>
      <c r="J13" s="68">
        <v>7819034.0625</v>
      </c>
      <c r="K13" s="69">
        <v>355701.0625</v>
      </c>
      <c r="L13" s="76">
        <v>10094245.75</v>
      </c>
      <c r="M13" s="75">
        <v>355701.3125</v>
      </c>
    </row>
    <row r="14" spans="1:13" ht="10" customHeight="1" x14ac:dyDescent="0.35">
      <c r="A14" s="2"/>
      <c r="B14" s="2"/>
      <c r="C14" s="2" t="s">
        <v>62</v>
      </c>
      <c r="D14" s="2"/>
      <c r="E14" s="68">
        <v>42491</v>
      </c>
      <c r="F14" s="68">
        <v>42423.69</v>
      </c>
      <c r="G14" s="70">
        <v>67.308589999999995</v>
      </c>
      <c r="H14" s="68">
        <v>189999.998046875</v>
      </c>
      <c r="I14" s="68">
        <v>169694.76</v>
      </c>
      <c r="J14" s="68">
        <v>147508.998046875</v>
      </c>
      <c r="K14" s="69">
        <v>20305.238046874991</v>
      </c>
      <c r="L14" s="76">
        <v>169694.767578125</v>
      </c>
      <c r="M14" s="75">
        <v>20305.23046875</v>
      </c>
    </row>
    <row r="15" spans="1:13" ht="10" customHeight="1" x14ac:dyDescent="0.35">
      <c r="A15" s="2"/>
      <c r="B15" s="2"/>
      <c r="C15" s="2" t="s">
        <v>63</v>
      </c>
      <c r="D15" s="2"/>
      <c r="E15" s="68">
        <v>92884.29</v>
      </c>
      <c r="F15" s="68">
        <v>80871.960000000006</v>
      </c>
      <c r="G15" s="70">
        <v>12012.33</v>
      </c>
      <c r="H15" s="68">
        <v>371537.01656250004</v>
      </c>
      <c r="I15" s="68">
        <v>323487.84000000003</v>
      </c>
      <c r="J15" s="68">
        <v>278652.72656250006</v>
      </c>
      <c r="K15" s="69">
        <v>48049.176562500012</v>
      </c>
      <c r="L15" s="76">
        <v>323487.85093750001</v>
      </c>
      <c r="M15" s="75">
        <v>48049.165625000023</v>
      </c>
    </row>
    <row r="16" spans="1:13" ht="10" customHeight="1" x14ac:dyDescent="0.35">
      <c r="A16" s="2"/>
      <c r="B16" s="2"/>
      <c r="C16" s="2" t="s">
        <v>64</v>
      </c>
      <c r="D16" s="2"/>
      <c r="E16" s="68">
        <v>0</v>
      </c>
      <c r="F16" s="68">
        <v>0.01</v>
      </c>
      <c r="G16" s="70">
        <v>-0.01</v>
      </c>
      <c r="H16" s="68">
        <v>350000.015625</v>
      </c>
      <c r="I16" s="68">
        <v>0.01</v>
      </c>
      <c r="J16" s="68">
        <v>350000.015625</v>
      </c>
      <c r="K16" s="69">
        <v>350000.00562499999</v>
      </c>
      <c r="L16" s="76">
        <v>376691.9921875</v>
      </c>
      <c r="M16" s="75">
        <v>-26691.9765625</v>
      </c>
    </row>
    <row r="17" spans="1:13" ht="10" customHeight="1" x14ac:dyDescent="0.35">
      <c r="A17" s="2"/>
      <c r="B17" s="2"/>
      <c r="C17" s="42" t="s">
        <v>66</v>
      </c>
      <c r="D17" s="42"/>
      <c r="E17" s="71">
        <v>2766288.29</v>
      </c>
      <c r="F17" s="71">
        <v>2344029.7799999998</v>
      </c>
      <c r="G17" s="73">
        <v>422258.51000000024</v>
      </c>
      <c r="H17" s="71">
        <v>11361484.092734374</v>
      </c>
      <c r="I17" s="71">
        <v>10587428.609999999</v>
      </c>
      <c r="J17" s="71">
        <v>8595195.802734375</v>
      </c>
      <c r="K17" s="72">
        <v>774055.4827343747</v>
      </c>
      <c r="L17" s="77">
        <v>10964120.360703126</v>
      </c>
      <c r="M17" s="78">
        <v>397363.73203125002</v>
      </c>
    </row>
    <row r="18" spans="1:13" ht="10" customHeight="1" x14ac:dyDescent="0.35">
      <c r="A18" s="2"/>
      <c r="B18" s="2" t="s">
        <v>26</v>
      </c>
      <c r="C18" s="2"/>
      <c r="D18" s="2"/>
      <c r="E18" s="68"/>
      <c r="F18" s="68"/>
      <c r="G18" s="70"/>
      <c r="H18" s="68"/>
      <c r="I18" s="68"/>
      <c r="J18" s="68"/>
      <c r="K18" s="69"/>
      <c r="L18" s="76"/>
      <c r="M18" s="75"/>
    </row>
    <row r="19" spans="1:13" ht="10" customHeight="1" x14ac:dyDescent="0.35">
      <c r="A19" s="2"/>
      <c r="B19" s="2"/>
      <c r="C19" s="2" t="s">
        <v>67</v>
      </c>
      <c r="D19" s="2"/>
      <c r="E19" s="68">
        <v>35677.279999999999</v>
      </c>
      <c r="F19" s="68">
        <v>39660.639999999999</v>
      </c>
      <c r="G19" s="70">
        <v>-3983.3589999999999</v>
      </c>
      <c r="H19" s="68">
        <v>158642.55734375</v>
      </c>
      <c r="I19" s="68">
        <v>158642.56</v>
      </c>
      <c r="J19" s="68">
        <v>122965.27734375</v>
      </c>
      <c r="K19" s="69">
        <v>-2.6562499988358468E-3</v>
      </c>
      <c r="L19" s="76">
        <v>158642.55859375</v>
      </c>
      <c r="M19" s="75">
        <v>-1.2500000011641532E-3</v>
      </c>
    </row>
    <row r="20" spans="1:13" ht="10" customHeight="1" x14ac:dyDescent="0.35">
      <c r="A20" s="2"/>
      <c r="B20" s="2"/>
      <c r="C20" s="2" t="s">
        <v>68</v>
      </c>
      <c r="D20" s="2"/>
      <c r="E20" s="68">
        <v>0</v>
      </c>
      <c r="F20" s="68">
        <v>0</v>
      </c>
      <c r="G20" s="70">
        <v>0</v>
      </c>
      <c r="H20" s="68">
        <v>199774.529296875</v>
      </c>
      <c r="I20" s="68">
        <v>199774.53</v>
      </c>
      <c r="J20" s="68">
        <v>199774.529296875</v>
      </c>
      <c r="K20" s="69">
        <v>-7.0312499883584678E-4</v>
      </c>
      <c r="L20" s="76">
        <v>199774.53125</v>
      </c>
      <c r="M20" s="75">
        <v>-1.953125E-3</v>
      </c>
    </row>
    <row r="21" spans="1:13" ht="10" customHeight="1" x14ac:dyDescent="0.35">
      <c r="A21" s="2"/>
      <c r="B21" s="2"/>
      <c r="C21" s="2" t="s">
        <v>69</v>
      </c>
      <c r="D21" s="2"/>
      <c r="E21" s="68">
        <v>31503.98</v>
      </c>
      <c r="F21" s="68">
        <v>109119.84</v>
      </c>
      <c r="G21" s="70">
        <v>-77615.86</v>
      </c>
      <c r="H21" s="68">
        <v>436479.37062499998</v>
      </c>
      <c r="I21" s="68">
        <v>436479.36</v>
      </c>
      <c r="J21" s="68">
        <v>404975.390625</v>
      </c>
      <c r="K21" s="69">
        <v>1.0624999995343387E-2</v>
      </c>
      <c r="L21" s="76">
        <v>436479.375</v>
      </c>
      <c r="M21" s="75">
        <v>-4.3750000186264515E-3</v>
      </c>
    </row>
    <row r="22" spans="1:13" ht="10" customHeight="1" x14ac:dyDescent="0.35">
      <c r="A22" s="2"/>
      <c r="B22" s="2"/>
      <c r="C22" s="2" t="s">
        <v>70</v>
      </c>
      <c r="D22" s="2"/>
      <c r="E22" s="68">
        <v>0</v>
      </c>
      <c r="F22" s="68">
        <v>44374.53</v>
      </c>
      <c r="G22" s="70">
        <v>-44374.53</v>
      </c>
      <c r="H22" s="68">
        <v>177498.123046875</v>
      </c>
      <c r="I22" s="68">
        <v>177498.12</v>
      </c>
      <c r="J22" s="68">
        <v>177498.123046875</v>
      </c>
      <c r="K22" s="69">
        <v>3.0468750046566129E-3</v>
      </c>
      <c r="L22" s="76">
        <v>177498.125</v>
      </c>
      <c r="M22" s="75">
        <v>-1.953125E-3</v>
      </c>
    </row>
    <row r="23" spans="1:13" ht="10" customHeight="1" x14ac:dyDescent="0.35">
      <c r="A23" s="2"/>
      <c r="B23" s="2"/>
      <c r="C23" s="2" t="s">
        <v>71</v>
      </c>
      <c r="D23" s="2"/>
      <c r="E23" s="68">
        <v>0</v>
      </c>
      <c r="F23" s="68">
        <v>1123.17</v>
      </c>
      <c r="G23" s="70">
        <v>-1123.17</v>
      </c>
      <c r="H23" s="68">
        <v>4492.6800842285156</v>
      </c>
      <c r="I23" s="68">
        <v>4492.68</v>
      </c>
      <c r="J23" s="68">
        <v>4492.6800842285156</v>
      </c>
      <c r="K23" s="69">
        <v>8.4228515333961695E-5</v>
      </c>
      <c r="L23" s="76">
        <v>4492.6800537109375</v>
      </c>
      <c r="M23" s="75">
        <v>3.0517578125E-5</v>
      </c>
    </row>
    <row r="24" spans="1:13" ht="10" customHeight="1" x14ac:dyDescent="0.35">
      <c r="A24" s="2"/>
      <c r="B24" s="2"/>
      <c r="C24" s="2" t="s">
        <v>72</v>
      </c>
      <c r="D24" s="2"/>
      <c r="E24" s="68">
        <v>0</v>
      </c>
      <c r="F24" s="68">
        <v>0</v>
      </c>
      <c r="G24" s="70">
        <v>0</v>
      </c>
      <c r="H24" s="68">
        <v>639999.984375</v>
      </c>
      <c r="I24" s="68">
        <v>640000.01</v>
      </c>
      <c r="J24" s="68">
        <v>639999.984375</v>
      </c>
      <c r="K24" s="69">
        <v>-2.5625000009313226E-2</v>
      </c>
      <c r="L24" s="76">
        <v>640000</v>
      </c>
      <c r="M24" s="75">
        <v>-1.5625E-2</v>
      </c>
    </row>
    <row r="25" spans="1:13" ht="10" customHeight="1" x14ac:dyDescent="0.35">
      <c r="A25" s="2"/>
      <c r="B25" s="2"/>
      <c r="C25" s="2" t="s">
        <v>73</v>
      </c>
      <c r="D25" s="2"/>
      <c r="E25" s="68">
        <v>0</v>
      </c>
      <c r="F25" s="68">
        <v>0</v>
      </c>
      <c r="G25" s="70">
        <v>0</v>
      </c>
      <c r="H25" s="68">
        <v>232851.97265625</v>
      </c>
      <c r="I25" s="68">
        <v>232851.97</v>
      </c>
      <c r="J25" s="68">
        <v>232851.97265625</v>
      </c>
      <c r="K25" s="69">
        <v>2.6562499988358468E-3</v>
      </c>
      <c r="L25" s="76">
        <v>232851.97265625</v>
      </c>
      <c r="M25" s="75">
        <v>0</v>
      </c>
    </row>
    <row r="26" spans="1:13" ht="10" customHeight="1" x14ac:dyDescent="0.35">
      <c r="A26" s="2"/>
      <c r="B26" s="2"/>
      <c r="C26" s="2" t="s">
        <v>74</v>
      </c>
      <c r="D26" s="2"/>
      <c r="E26" s="68">
        <v>0</v>
      </c>
      <c r="F26" s="68">
        <v>2750.01</v>
      </c>
      <c r="G26" s="70">
        <v>-2750.01</v>
      </c>
      <c r="H26" s="68">
        <v>11000.040161132813</v>
      </c>
      <c r="I26" s="68">
        <v>11000.04</v>
      </c>
      <c r="J26" s="68">
        <v>11000.040161132813</v>
      </c>
      <c r="K26" s="69">
        <v>1.6113281162688509E-4</v>
      </c>
      <c r="L26" s="76">
        <v>11000.040283203125</v>
      </c>
      <c r="M26" s="75">
        <v>-1.220703125E-4</v>
      </c>
    </row>
    <row r="27" spans="1:13" ht="10" customHeight="1" x14ac:dyDescent="0.35">
      <c r="A27" s="2"/>
      <c r="B27" s="2"/>
      <c r="C27" s="2" t="s">
        <v>75</v>
      </c>
      <c r="D27" s="2"/>
      <c r="E27" s="68">
        <v>0</v>
      </c>
      <c r="F27" s="68">
        <v>0</v>
      </c>
      <c r="G27" s="70">
        <v>0</v>
      </c>
      <c r="H27" s="68">
        <v>57499.98046875</v>
      </c>
      <c r="I27" s="68">
        <v>57499.98</v>
      </c>
      <c r="J27" s="68">
        <v>57499.98046875</v>
      </c>
      <c r="K27" s="69">
        <v>4.6874999679857865E-4</v>
      </c>
      <c r="L27" s="76">
        <v>57499.98046875</v>
      </c>
      <c r="M27" s="75">
        <v>0</v>
      </c>
    </row>
    <row r="28" spans="1:13" ht="10" customHeight="1" x14ac:dyDescent="0.35">
      <c r="A28" s="2"/>
      <c r="B28" s="2"/>
      <c r="C28" s="2" t="s">
        <v>76</v>
      </c>
      <c r="D28" s="2"/>
      <c r="E28" s="68">
        <v>0</v>
      </c>
      <c r="F28" s="68">
        <v>0.01</v>
      </c>
      <c r="G28" s="70">
        <v>-0.01</v>
      </c>
      <c r="H28" s="68">
        <v>51518.39</v>
      </c>
      <c r="I28" s="68">
        <v>0.01</v>
      </c>
      <c r="J28" s="68">
        <v>51518.39</v>
      </c>
      <c r="K28" s="69">
        <v>51518.38</v>
      </c>
      <c r="L28" s="76">
        <v>51518.39</v>
      </c>
      <c r="M28" s="75">
        <v>0</v>
      </c>
    </row>
    <row r="29" spans="1:13" ht="10" customHeight="1" x14ac:dyDescent="0.35">
      <c r="A29" s="2"/>
      <c r="B29" s="2"/>
      <c r="C29" s="2" t="s">
        <v>78</v>
      </c>
      <c r="D29" s="2"/>
      <c r="E29" s="68">
        <v>100</v>
      </c>
      <c r="F29" s="68">
        <v>0</v>
      </c>
      <c r="G29" s="70">
        <v>100</v>
      </c>
      <c r="H29" s="68">
        <v>100</v>
      </c>
      <c r="I29" s="68">
        <v>0</v>
      </c>
      <c r="J29" s="68">
        <v>0</v>
      </c>
      <c r="K29" s="69">
        <v>100</v>
      </c>
      <c r="L29" s="76">
        <v>100</v>
      </c>
      <c r="M29" s="75">
        <v>0</v>
      </c>
    </row>
    <row r="30" spans="1:13" ht="10" customHeight="1" x14ac:dyDescent="0.35">
      <c r="A30" s="2"/>
      <c r="B30" s="2"/>
      <c r="C30" s="42" t="s">
        <v>80</v>
      </c>
      <c r="D30" s="42"/>
      <c r="E30" s="71">
        <v>67281.259999999995</v>
      </c>
      <c r="F30" s="71">
        <v>197028.2</v>
      </c>
      <c r="G30" s="73">
        <v>-129746.94000000002</v>
      </c>
      <c r="H30" s="71">
        <v>1969857.6280578612</v>
      </c>
      <c r="I30" s="71">
        <v>1918239.26</v>
      </c>
      <c r="J30" s="71">
        <v>1902576.3680578612</v>
      </c>
      <c r="K30" s="72">
        <v>51618.368057861226</v>
      </c>
      <c r="L30" s="77">
        <v>1969857.653305664</v>
      </c>
      <c r="M30" s="78">
        <v>-2.5247802754165605E-2</v>
      </c>
    </row>
    <row r="31" spans="1:13" ht="10" customHeight="1" x14ac:dyDescent="0.35">
      <c r="A31" s="2"/>
      <c r="B31" s="2" t="s">
        <v>27</v>
      </c>
      <c r="C31" s="2"/>
      <c r="D31" s="2"/>
      <c r="E31" s="68"/>
      <c r="F31" s="68"/>
      <c r="G31" s="70"/>
      <c r="H31" s="68"/>
      <c r="I31" s="68"/>
      <c r="J31" s="68"/>
      <c r="K31" s="69"/>
      <c r="L31" s="76"/>
      <c r="M31" s="75"/>
    </row>
    <row r="32" spans="1:13" ht="10" customHeight="1" x14ac:dyDescent="0.35">
      <c r="A32" s="2"/>
      <c r="B32" s="2"/>
      <c r="C32" s="2" t="s">
        <v>81</v>
      </c>
      <c r="D32" s="2"/>
      <c r="E32" s="68">
        <v>0</v>
      </c>
      <c r="F32" s="68">
        <v>52280</v>
      </c>
      <c r="G32" s="70">
        <v>-52280</v>
      </c>
      <c r="H32" s="68">
        <v>522800.015625</v>
      </c>
      <c r="I32" s="68">
        <v>522800</v>
      </c>
      <c r="J32" s="68">
        <v>522800.015625</v>
      </c>
      <c r="K32" s="69">
        <v>1.5625E-2</v>
      </c>
      <c r="L32" s="76">
        <v>522800</v>
      </c>
      <c r="M32" s="75">
        <v>1.5625E-2</v>
      </c>
    </row>
    <row r="33" spans="1:13" ht="10" customHeight="1" x14ac:dyDescent="0.35">
      <c r="A33" s="2"/>
      <c r="B33" s="2"/>
      <c r="C33" s="42" t="s">
        <v>82</v>
      </c>
      <c r="D33" s="42"/>
      <c r="E33" s="71">
        <v>0</v>
      </c>
      <c r="F33" s="71">
        <v>52280</v>
      </c>
      <c r="G33" s="73">
        <v>-52280</v>
      </c>
      <c r="H33" s="71">
        <v>522800.015625</v>
      </c>
      <c r="I33" s="71">
        <v>522800</v>
      </c>
      <c r="J33" s="71">
        <v>522800.015625</v>
      </c>
      <c r="K33" s="72">
        <v>1.5625E-2</v>
      </c>
      <c r="L33" s="77">
        <v>522800</v>
      </c>
      <c r="M33" s="78">
        <v>1.5625E-2</v>
      </c>
    </row>
    <row r="34" spans="1:13" ht="10" customHeight="1" x14ac:dyDescent="0.35">
      <c r="A34" s="2"/>
      <c r="B34" s="2" t="s">
        <v>28</v>
      </c>
      <c r="C34" s="2"/>
      <c r="D34" s="2"/>
      <c r="E34" s="68"/>
      <c r="F34" s="68"/>
      <c r="G34" s="70"/>
      <c r="H34" s="68"/>
      <c r="I34" s="68"/>
      <c r="J34" s="68"/>
      <c r="K34" s="69"/>
      <c r="L34" s="76"/>
      <c r="M34" s="75"/>
    </row>
    <row r="35" spans="1:13" ht="10" customHeight="1" x14ac:dyDescent="0.35">
      <c r="A35" s="2"/>
      <c r="B35" s="2"/>
      <c r="C35" s="2" t="s">
        <v>83</v>
      </c>
      <c r="D35" s="2"/>
      <c r="E35" s="68">
        <v>17181.8</v>
      </c>
      <c r="F35" s="68">
        <v>6249.99</v>
      </c>
      <c r="G35" s="70">
        <v>10931.81</v>
      </c>
      <c r="H35" s="68">
        <v>24999.960034179687</v>
      </c>
      <c r="I35" s="68">
        <v>24999.96</v>
      </c>
      <c r="J35" s="68">
        <v>7818.1600341796875</v>
      </c>
      <c r="K35" s="69">
        <v>3.4179687645519152E-5</v>
      </c>
      <c r="L35" s="76">
        <v>24999.961674804686</v>
      </c>
      <c r="M35" s="75">
        <v>-1.6406249997089617E-3</v>
      </c>
    </row>
    <row r="36" spans="1:13" ht="10" customHeight="1" x14ac:dyDescent="0.35">
      <c r="A36" s="2"/>
      <c r="B36" s="2"/>
      <c r="C36" s="2" t="s">
        <v>85</v>
      </c>
      <c r="D36" s="2"/>
      <c r="E36" s="68">
        <v>0</v>
      </c>
      <c r="F36" s="68">
        <v>669.96</v>
      </c>
      <c r="G36" s="70">
        <v>-669.96</v>
      </c>
      <c r="H36" s="68">
        <v>2679.840087890625</v>
      </c>
      <c r="I36" s="68">
        <v>2679.84</v>
      </c>
      <c r="J36" s="68">
        <v>2679.840087890625</v>
      </c>
      <c r="K36" s="69">
        <v>8.7890624854480848E-5</v>
      </c>
      <c r="L36" s="76">
        <v>2679.840087890625</v>
      </c>
      <c r="M36" s="75">
        <v>0</v>
      </c>
    </row>
    <row r="37" spans="1:13" ht="10" customHeight="1" x14ac:dyDescent="0.35">
      <c r="A37" s="2"/>
      <c r="B37" s="2"/>
      <c r="C37" s="2" t="s">
        <v>86</v>
      </c>
      <c r="D37" s="2"/>
      <c r="E37" s="68">
        <v>1453.81</v>
      </c>
      <c r="F37" s="68">
        <v>2932.63</v>
      </c>
      <c r="G37" s="70">
        <v>-1478.82</v>
      </c>
      <c r="H37" s="68">
        <v>29326.300234374998</v>
      </c>
      <c r="I37" s="68">
        <v>29326.3</v>
      </c>
      <c r="J37" s="68">
        <v>27872.490234374996</v>
      </c>
      <c r="K37" s="69">
        <v>2.3437499839928932E-4</v>
      </c>
      <c r="L37" s="76">
        <v>29326.2998046875</v>
      </c>
      <c r="M37" s="75">
        <v>4.2968749767169356E-4</v>
      </c>
    </row>
    <row r="38" spans="1:13" ht="10" customHeight="1" x14ac:dyDescent="0.35">
      <c r="A38" s="2"/>
      <c r="B38" s="2"/>
      <c r="C38" s="42" t="s">
        <v>87</v>
      </c>
      <c r="D38" s="42"/>
      <c r="E38" s="71">
        <v>18635.61</v>
      </c>
      <c r="F38" s="71">
        <v>9852.58</v>
      </c>
      <c r="G38" s="73">
        <v>8783.0300000000007</v>
      </c>
      <c r="H38" s="71">
        <v>57006.100356445313</v>
      </c>
      <c r="I38" s="71">
        <v>57006.1</v>
      </c>
      <c r="J38" s="71">
        <v>38370.490356445313</v>
      </c>
      <c r="K38" s="72">
        <v>3.5644531453726813E-4</v>
      </c>
      <c r="L38" s="77">
        <v>57006.101567382808</v>
      </c>
      <c r="M38" s="78">
        <v>-1.2109375020372681E-3</v>
      </c>
    </row>
    <row r="39" spans="1:13" ht="10" customHeight="1" x14ac:dyDescent="0.35">
      <c r="A39" s="2"/>
      <c r="B39" s="42" t="s">
        <v>29</v>
      </c>
      <c r="C39" s="42"/>
      <c r="D39" s="42"/>
      <c r="E39" s="71">
        <v>3190847.2899999996</v>
      </c>
      <c r="F39" s="71">
        <v>2897082.84</v>
      </c>
      <c r="G39" s="73">
        <v>293764.44999999972</v>
      </c>
      <c r="H39" s="71">
        <v>15065809.244117431</v>
      </c>
      <c r="I39" s="71">
        <v>14261043.09</v>
      </c>
      <c r="J39" s="71">
        <v>11874961.954117432</v>
      </c>
      <c r="K39" s="72">
        <v>804766.15411743149</v>
      </c>
      <c r="L39" s="77">
        <v>14724840.243701173</v>
      </c>
      <c r="M39" s="78">
        <v>340969.00041625975</v>
      </c>
    </row>
    <row r="40" spans="1:13" ht="10" customHeight="1" x14ac:dyDescent="0.35">
      <c r="A40" s="2" t="s">
        <v>30</v>
      </c>
      <c r="B40" s="2"/>
      <c r="C40" s="2"/>
      <c r="D40" s="2"/>
      <c r="E40" s="68"/>
      <c r="F40" s="68"/>
      <c r="G40" s="70"/>
      <c r="H40" s="68"/>
      <c r="I40" s="68"/>
      <c r="J40" s="68"/>
      <c r="K40" s="69"/>
      <c r="L40" s="76"/>
      <c r="M40" s="75"/>
    </row>
    <row r="41" spans="1:13" ht="10" customHeight="1" x14ac:dyDescent="0.35">
      <c r="A41" s="2"/>
      <c r="B41" s="2" t="s">
        <v>31</v>
      </c>
      <c r="C41" s="2"/>
      <c r="D41" s="2"/>
      <c r="E41" s="68"/>
      <c r="F41" s="68"/>
      <c r="G41" s="70"/>
      <c r="H41" s="68"/>
      <c r="I41" s="68"/>
      <c r="J41" s="68"/>
      <c r="K41" s="69"/>
      <c r="L41" s="76"/>
      <c r="M41" s="75"/>
    </row>
    <row r="42" spans="1:13" ht="10" customHeight="1" x14ac:dyDescent="0.35">
      <c r="A42" s="2"/>
      <c r="B42" s="2"/>
      <c r="C42" s="2" t="s">
        <v>88</v>
      </c>
      <c r="D42" s="2"/>
      <c r="E42" s="68">
        <v>341909.26</v>
      </c>
      <c r="F42" s="68">
        <v>414108.93</v>
      </c>
      <c r="G42" s="70">
        <v>72199.69</v>
      </c>
      <c r="H42" s="68">
        <v>1470139.0268873561</v>
      </c>
      <c r="I42" s="68">
        <v>1656435.72</v>
      </c>
      <c r="J42" s="68">
        <v>1128229.7668873561</v>
      </c>
      <c r="K42" s="69">
        <v>186296.6931126439</v>
      </c>
      <c r="L42" s="76">
        <v>1541378.9466666696</v>
      </c>
      <c r="M42" s="75">
        <v>71239.919779313495</v>
      </c>
    </row>
    <row r="43" spans="1:13" ht="10" customHeight="1" x14ac:dyDescent="0.35">
      <c r="A43" s="2"/>
      <c r="B43" s="2"/>
      <c r="C43" s="2" t="s">
        <v>89</v>
      </c>
      <c r="D43" s="2"/>
      <c r="E43" s="68">
        <v>14750</v>
      </c>
      <c r="F43" s="68">
        <v>0</v>
      </c>
      <c r="G43" s="70">
        <v>-14750</v>
      </c>
      <c r="H43" s="68">
        <v>14750</v>
      </c>
      <c r="I43" s="68">
        <v>0</v>
      </c>
      <c r="J43" s="68">
        <v>0</v>
      </c>
      <c r="K43" s="69">
        <v>-14750</v>
      </c>
      <c r="L43" s="76">
        <v>6500</v>
      </c>
      <c r="M43" s="75">
        <v>-8250</v>
      </c>
    </row>
    <row r="44" spans="1:13" ht="10" customHeight="1" x14ac:dyDescent="0.35">
      <c r="A44" s="2"/>
      <c r="B44" s="2"/>
      <c r="C44" s="2" t="s">
        <v>90</v>
      </c>
      <c r="D44" s="2"/>
      <c r="E44" s="68">
        <v>76947.070000000007</v>
      </c>
      <c r="F44" s="68">
        <v>78690.149999999994</v>
      </c>
      <c r="G44" s="70">
        <v>1743.078</v>
      </c>
      <c r="H44" s="68">
        <v>393334.3485064939</v>
      </c>
      <c r="I44" s="68">
        <v>314760.59999999998</v>
      </c>
      <c r="J44" s="68">
        <v>316387.27850649389</v>
      </c>
      <c r="K44" s="69">
        <v>-78573.748506493925</v>
      </c>
      <c r="L44" s="76">
        <v>375948.73499999999</v>
      </c>
      <c r="M44" s="75">
        <v>-17385.613506493915</v>
      </c>
    </row>
    <row r="45" spans="1:13" ht="10" customHeight="1" x14ac:dyDescent="0.35">
      <c r="A45" s="2"/>
      <c r="B45" s="2"/>
      <c r="C45" s="2" t="s">
        <v>92</v>
      </c>
      <c r="D45" s="2"/>
      <c r="E45" s="68">
        <v>10009.14</v>
      </c>
      <c r="F45" s="68">
        <v>28050</v>
      </c>
      <c r="G45" s="70">
        <v>18040.86</v>
      </c>
      <c r="H45" s="68">
        <v>82111.530000000013</v>
      </c>
      <c r="I45" s="68">
        <v>112200</v>
      </c>
      <c r="J45" s="68">
        <v>72102.390000000014</v>
      </c>
      <c r="K45" s="69">
        <v>30088.469999999987</v>
      </c>
      <c r="L45" s="76">
        <v>86786.526666666687</v>
      </c>
      <c r="M45" s="75">
        <v>4674.9966666666733</v>
      </c>
    </row>
    <row r="46" spans="1:13" ht="10" customHeight="1" x14ac:dyDescent="0.35">
      <c r="A46" s="2"/>
      <c r="B46" s="2"/>
      <c r="C46" s="2" t="s">
        <v>93</v>
      </c>
      <c r="D46" s="2"/>
      <c r="E46" s="68">
        <v>115631.59</v>
      </c>
      <c r="F46" s="68">
        <v>142833.21</v>
      </c>
      <c r="G46" s="70">
        <v>27201.61</v>
      </c>
      <c r="H46" s="68">
        <v>556523.62565665634</v>
      </c>
      <c r="I46" s="68">
        <v>571332.84</v>
      </c>
      <c r="J46" s="68">
        <v>440892.03565665637</v>
      </c>
      <c r="K46" s="69">
        <v>14809.214343343629</v>
      </c>
      <c r="L46" s="76">
        <v>549769.84145833296</v>
      </c>
      <c r="M46" s="75">
        <v>-6753.7841983233811</v>
      </c>
    </row>
    <row r="47" spans="1:13" ht="10" customHeight="1" x14ac:dyDescent="0.35">
      <c r="A47" s="2"/>
      <c r="B47" s="2"/>
      <c r="C47" s="2" t="s">
        <v>95</v>
      </c>
      <c r="D47" s="2"/>
      <c r="E47" s="68">
        <v>1000</v>
      </c>
      <c r="F47" s="68">
        <v>0</v>
      </c>
      <c r="G47" s="70">
        <v>-1000</v>
      </c>
      <c r="H47" s="68">
        <v>1000</v>
      </c>
      <c r="I47" s="68">
        <v>0</v>
      </c>
      <c r="J47" s="68">
        <v>0</v>
      </c>
      <c r="K47" s="69">
        <v>-1000</v>
      </c>
      <c r="L47" s="76">
        <v>1000</v>
      </c>
      <c r="M47" s="75">
        <v>0</v>
      </c>
    </row>
    <row r="48" spans="1:13" ht="10" customHeight="1" x14ac:dyDescent="0.35">
      <c r="A48" s="2"/>
      <c r="B48" s="2"/>
      <c r="C48" s="2" t="s">
        <v>96</v>
      </c>
      <c r="D48" s="2"/>
      <c r="E48" s="68">
        <v>23004.7</v>
      </c>
      <c r="F48" s="68">
        <v>11819.52</v>
      </c>
      <c r="G48" s="70">
        <v>-11185.18</v>
      </c>
      <c r="H48" s="68">
        <v>106393.35829545456</v>
      </c>
      <c r="I48" s="68">
        <v>47278.080000000002</v>
      </c>
      <c r="J48" s="68">
        <v>83388.658295454559</v>
      </c>
      <c r="K48" s="69">
        <v>-59115.278295454555</v>
      </c>
      <c r="L48" s="76">
        <v>102474.72916666672</v>
      </c>
      <c r="M48" s="75">
        <v>-3918.6291287878412</v>
      </c>
    </row>
    <row r="49" spans="1:13" ht="10" customHeight="1" x14ac:dyDescent="0.35">
      <c r="A49" s="2"/>
      <c r="B49" s="2"/>
      <c r="C49" s="2" t="s">
        <v>97</v>
      </c>
      <c r="D49" s="2"/>
      <c r="E49" s="68">
        <v>1200</v>
      </c>
      <c r="F49" s="68">
        <v>12750</v>
      </c>
      <c r="G49" s="70">
        <v>11550</v>
      </c>
      <c r="H49" s="68">
        <v>51000</v>
      </c>
      <c r="I49" s="68">
        <v>51000</v>
      </c>
      <c r="J49" s="68">
        <v>49800</v>
      </c>
      <c r="K49" s="69">
        <v>0</v>
      </c>
      <c r="L49" s="76">
        <v>51000</v>
      </c>
      <c r="M49" s="75">
        <v>0</v>
      </c>
    </row>
    <row r="50" spans="1:13" ht="10" customHeight="1" x14ac:dyDescent="0.35">
      <c r="A50" s="2"/>
      <c r="B50" s="2"/>
      <c r="C50" s="2" t="s">
        <v>98</v>
      </c>
      <c r="D50" s="2"/>
      <c r="E50" s="68">
        <v>91472.72</v>
      </c>
      <c r="F50" s="68">
        <v>107599.38</v>
      </c>
      <c r="G50" s="70">
        <v>16126.66</v>
      </c>
      <c r="H50" s="68">
        <v>452302.97954545484</v>
      </c>
      <c r="I50" s="68">
        <v>430397.52</v>
      </c>
      <c r="J50" s="68">
        <v>360830.25954545487</v>
      </c>
      <c r="K50" s="69">
        <v>-21905.459545454825</v>
      </c>
      <c r="L50" s="76">
        <v>458722.50333333295</v>
      </c>
      <c r="M50" s="75">
        <v>6419.5237878781045</v>
      </c>
    </row>
    <row r="51" spans="1:13" ht="10" customHeight="1" x14ac:dyDescent="0.35">
      <c r="A51" s="2"/>
      <c r="B51" s="2"/>
      <c r="C51" s="2" t="s">
        <v>100</v>
      </c>
      <c r="D51" s="2"/>
      <c r="E51" s="68">
        <v>2000</v>
      </c>
      <c r="F51" s="68">
        <v>0</v>
      </c>
      <c r="G51" s="70">
        <v>-2000</v>
      </c>
      <c r="H51" s="68">
        <v>2000</v>
      </c>
      <c r="I51" s="68">
        <v>0</v>
      </c>
      <c r="J51" s="68">
        <v>0</v>
      </c>
      <c r="K51" s="69">
        <v>-2000</v>
      </c>
      <c r="L51" s="76">
        <v>2000</v>
      </c>
      <c r="M51" s="75">
        <v>0</v>
      </c>
    </row>
    <row r="52" spans="1:13" ht="10" customHeight="1" x14ac:dyDescent="0.35">
      <c r="A52" s="2"/>
      <c r="B52" s="2"/>
      <c r="C52" s="2" t="s">
        <v>101</v>
      </c>
      <c r="D52" s="2"/>
      <c r="E52" s="68">
        <v>27839.77</v>
      </c>
      <c r="F52" s="68">
        <v>86939.31</v>
      </c>
      <c r="G52" s="70">
        <v>59099.54</v>
      </c>
      <c r="H52" s="68">
        <v>230937.70750000002</v>
      </c>
      <c r="I52" s="68">
        <v>347757.24</v>
      </c>
      <c r="J52" s="68">
        <v>203097.93750000003</v>
      </c>
      <c r="K52" s="69">
        <v>116819.53249999997</v>
      </c>
      <c r="L52" s="76">
        <v>241214.14500000002</v>
      </c>
      <c r="M52" s="75">
        <v>10276.4375</v>
      </c>
    </row>
    <row r="53" spans="1:13" ht="10" customHeight="1" x14ac:dyDescent="0.35">
      <c r="A53" s="2"/>
      <c r="B53" s="2"/>
      <c r="C53" s="2" t="s">
        <v>102</v>
      </c>
      <c r="D53" s="2"/>
      <c r="E53" s="68">
        <v>14391.9</v>
      </c>
      <c r="F53" s="68">
        <v>38606.79</v>
      </c>
      <c r="G53" s="70">
        <v>24214.89</v>
      </c>
      <c r="H53" s="68">
        <v>154427.15390624999</v>
      </c>
      <c r="I53" s="68">
        <v>154427.16</v>
      </c>
      <c r="J53" s="68">
        <v>140035.25390625</v>
      </c>
      <c r="K53" s="69">
        <v>6.0937500093132257E-3</v>
      </c>
      <c r="L53" s="76">
        <v>154427.15859375001</v>
      </c>
      <c r="M53" s="75">
        <v>4.6875000116415322E-3</v>
      </c>
    </row>
    <row r="54" spans="1:13" ht="10" customHeight="1" x14ac:dyDescent="0.35">
      <c r="A54" s="2"/>
      <c r="B54" s="2"/>
      <c r="C54" s="2" t="s">
        <v>103</v>
      </c>
      <c r="D54" s="2"/>
      <c r="E54" s="68">
        <v>833.4</v>
      </c>
      <c r="F54" s="68">
        <v>35000.01</v>
      </c>
      <c r="G54" s="70">
        <v>34166.61</v>
      </c>
      <c r="H54" s="68">
        <v>98649.003515624994</v>
      </c>
      <c r="I54" s="68">
        <v>140000.04</v>
      </c>
      <c r="J54" s="68">
        <v>97815.603515625</v>
      </c>
      <c r="K54" s="69">
        <v>41351.036484375014</v>
      </c>
      <c r="L54" s="76">
        <v>112959.00515625</v>
      </c>
      <c r="M54" s="75">
        <v>14310.001640625007</v>
      </c>
    </row>
    <row r="55" spans="1:13" ht="10" customHeight="1" x14ac:dyDescent="0.35">
      <c r="A55" s="2"/>
      <c r="B55" s="2"/>
      <c r="C55" s="2" t="s">
        <v>105</v>
      </c>
      <c r="D55" s="2"/>
      <c r="E55" s="68">
        <v>833.25</v>
      </c>
      <c r="F55" s="68">
        <v>2000.01</v>
      </c>
      <c r="G55" s="70">
        <v>1166.76</v>
      </c>
      <c r="H55" s="68">
        <v>8000.0399780273438</v>
      </c>
      <c r="I55" s="68">
        <v>8000.04</v>
      </c>
      <c r="J55" s="68">
        <v>7166.7899780273438</v>
      </c>
      <c r="K55" s="69">
        <v>2.1972656213620212E-5</v>
      </c>
      <c r="L55" s="76">
        <v>8000.0399414062504</v>
      </c>
      <c r="M55" s="75">
        <v>-3.6621093386202119E-5</v>
      </c>
    </row>
    <row r="56" spans="1:13" ht="10" customHeight="1" x14ac:dyDescent="0.35">
      <c r="A56" s="2"/>
      <c r="B56" s="2"/>
      <c r="C56" s="2" t="s">
        <v>106</v>
      </c>
      <c r="D56" s="2"/>
      <c r="E56" s="68">
        <v>1000</v>
      </c>
      <c r="F56" s="68">
        <v>0</v>
      </c>
      <c r="G56" s="70">
        <v>-1000</v>
      </c>
      <c r="H56" s="68">
        <v>1000</v>
      </c>
      <c r="I56" s="68">
        <v>0</v>
      </c>
      <c r="J56" s="68">
        <v>0</v>
      </c>
      <c r="K56" s="69">
        <v>-1000</v>
      </c>
      <c r="L56" s="76">
        <v>1000</v>
      </c>
      <c r="M56" s="75">
        <v>0</v>
      </c>
    </row>
    <row r="57" spans="1:13" ht="10" customHeight="1" x14ac:dyDescent="0.35">
      <c r="A57" s="2"/>
      <c r="B57" s="2"/>
      <c r="C57" s="2" t="s">
        <v>107</v>
      </c>
      <c r="D57" s="2"/>
      <c r="E57" s="68">
        <v>51668.74</v>
      </c>
      <c r="F57" s="68">
        <v>66324.990000000005</v>
      </c>
      <c r="G57" s="70">
        <v>14656.25</v>
      </c>
      <c r="H57" s="68">
        <v>238081.24</v>
      </c>
      <c r="I57" s="68">
        <v>265299.96000000002</v>
      </c>
      <c r="J57" s="68">
        <v>186412.5</v>
      </c>
      <c r="K57" s="69">
        <v>27218.72000000003</v>
      </c>
      <c r="L57" s="76">
        <v>244747.90666666697</v>
      </c>
      <c r="M57" s="75">
        <v>6666.6666666669771</v>
      </c>
    </row>
    <row r="58" spans="1:13" ht="10" customHeight="1" x14ac:dyDescent="0.35">
      <c r="A58" s="2"/>
      <c r="B58" s="2"/>
      <c r="C58" s="2" t="s">
        <v>108</v>
      </c>
      <c r="D58" s="2"/>
      <c r="E58" s="68">
        <v>100</v>
      </c>
      <c r="F58" s="68">
        <v>0</v>
      </c>
      <c r="G58" s="70">
        <v>-100</v>
      </c>
      <c r="H58" s="68">
        <v>100</v>
      </c>
      <c r="I58" s="68">
        <v>0</v>
      </c>
      <c r="J58" s="68">
        <v>0</v>
      </c>
      <c r="K58" s="69">
        <v>-100</v>
      </c>
      <c r="L58" s="76">
        <v>0</v>
      </c>
      <c r="M58" s="75">
        <v>-100</v>
      </c>
    </row>
    <row r="59" spans="1:13" ht="10" customHeight="1" x14ac:dyDescent="0.35">
      <c r="A59" s="2"/>
      <c r="B59" s="2"/>
      <c r="C59" s="2" t="s">
        <v>109</v>
      </c>
      <c r="D59" s="2"/>
      <c r="E59" s="68">
        <v>0</v>
      </c>
      <c r="F59" s="68">
        <v>16250.01</v>
      </c>
      <c r="G59" s="70">
        <v>16250.01</v>
      </c>
      <c r="H59" s="68">
        <v>48750.000000000036</v>
      </c>
      <c r="I59" s="68">
        <v>65000.04</v>
      </c>
      <c r="J59" s="68">
        <v>48750.000000000036</v>
      </c>
      <c r="K59" s="69">
        <v>16250.039999999964</v>
      </c>
      <c r="L59" s="76">
        <v>54166.666666666708</v>
      </c>
      <c r="M59" s="75">
        <v>5416.6666666666715</v>
      </c>
    </row>
    <row r="60" spans="1:13" ht="10" customHeight="1" x14ac:dyDescent="0.35">
      <c r="A60" s="2"/>
      <c r="B60" s="2"/>
      <c r="C60" s="2" t="s">
        <v>110</v>
      </c>
      <c r="D60" s="2"/>
      <c r="E60" s="68">
        <v>45499.98</v>
      </c>
      <c r="F60" s="68">
        <v>45500.01</v>
      </c>
      <c r="G60" s="70">
        <v>3.125E-2</v>
      </c>
      <c r="H60" s="68">
        <v>181999.98000000027</v>
      </c>
      <c r="I60" s="68">
        <v>182000.04</v>
      </c>
      <c r="J60" s="68">
        <v>136500.00000000026</v>
      </c>
      <c r="K60" s="69">
        <v>5.9999999735737219E-2</v>
      </c>
      <c r="L60" s="76">
        <v>181999.98666666698</v>
      </c>
      <c r="M60" s="75">
        <v>6.6666667116805911E-3</v>
      </c>
    </row>
    <row r="61" spans="1:13" ht="10" customHeight="1" x14ac:dyDescent="0.35">
      <c r="A61" s="2"/>
      <c r="B61" s="2"/>
      <c r="C61" s="2" t="s">
        <v>111</v>
      </c>
      <c r="D61" s="2"/>
      <c r="E61" s="68">
        <v>107554.61</v>
      </c>
      <c r="F61" s="68">
        <v>107554.56</v>
      </c>
      <c r="G61" s="70">
        <v>-4.6875E-2</v>
      </c>
      <c r="H61" s="68">
        <v>430218.26000000036</v>
      </c>
      <c r="I61" s="68">
        <v>430218.23999999999</v>
      </c>
      <c r="J61" s="68">
        <v>322663.65000000037</v>
      </c>
      <c r="K61" s="69">
        <v>-2.0000000367872417E-2</v>
      </c>
      <c r="L61" s="76">
        <v>430218.24666666705</v>
      </c>
      <c r="M61" s="75">
        <v>-1.333333330694586E-2</v>
      </c>
    </row>
    <row r="62" spans="1:13" ht="10" customHeight="1" x14ac:dyDescent="0.35">
      <c r="A62" s="2"/>
      <c r="B62" s="2"/>
      <c r="C62" s="2" t="s">
        <v>112</v>
      </c>
      <c r="D62" s="2"/>
      <c r="E62" s="68">
        <v>7249.95</v>
      </c>
      <c r="F62" s="68">
        <v>0</v>
      </c>
      <c r="G62" s="70">
        <v>-7249.95</v>
      </c>
      <c r="H62" s="68">
        <v>7249.95</v>
      </c>
      <c r="I62" s="68">
        <v>0</v>
      </c>
      <c r="J62" s="68">
        <v>0</v>
      </c>
      <c r="K62" s="69">
        <v>-7249.95</v>
      </c>
      <c r="L62" s="76">
        <v>6833.32</v>
      </c>
      <c r="M62" s="75">
        <v>-416.63000000000011</v>
      </c>
    </row>
    <row r="63" spans="1:13" ht="10" customHeight="1" x14ac:dyDescent="0.35">
      <c r="A63" s="2"/>
      <c r="B63" s="2"/>
      <c r="C63" s="2" t="s">
        <v>113</v>
      </c>
      <c r="D63" s="2"/>
      <c r="E63" s="68">
        <v>76559.009999999995</v>
      </c>
      <c r="F63" s="68">
        <v>77545.02</v>
      </c>
      <c r="G63" s="70">
        <v>986.01559999999995</v>
      </c>
      <c r="H63" s="68">
        <v>308024.07272999972</v>
      </c>
      <c r="I63" s="68">
        <v>310180.08</v>
      </c>
      <c r="J63" s="68">
        <v>231465.06272999971</v>
      </c>
      <c r="K63" s="69">
        <v>2156.0072700002929</v>
      </c>
      <c r="L63" s="76">
        <v>306788.94303333299</v>
      </c>
      <c r="M63" s="75">
        <v>-1235.1296966667287</v>
      </c>
    </row>
    <row r="64" spans="1:13" ht="10" customHeight="1" x14ac:dyDescent="0.35">
      <c r="A64" s="2"/>
      <c r="B64" s="2"/>
      <c r="C64" s="2" t="s">
        <v>114</v>
      </c>
      <c r="D64" s="2"/>
      <c r="E64" s="68">
        <v>25471.7</v>
      </c>
      <c r="F64" s="68">
        <v>0</v>
      </c>
      <c r="G64" s="70">
        <v>-25471.7</v>
      </c>
      <c r="H64" s="68">
        <v>101971.7</v>
      </c>
      <c r="I64" s="68">
        <v>0</v>
      </c>
      <c r="J64" s="68">
        <v>76500</v>
      </c>
      <c r="K64" s="69">
        <v>-101971.7</v>
      </c>
      <c r="L64" s="76">
        <v>100692.08</v>
      </c>
      <c r="M64" s="75">
        <v>-1279.6199999999953</v>
      </c>
    </row>
    <row r="65" spans="1:13" ht="10" customHeight="1" x14ac:dyDescent="0.35">
      <c r="A65" s="2"/>
      <c r="B65" s="2"/>
      <c r="C65" s="2" t="s">
        <v>116</v>
      </c>
      <c r="D65" s="2"/>
      <c r="E65" s="68">
        <v>15375</v>
      </c>
      <c r="F65" s="68">
        <v>15375</v>
      </c>
      <c r="G65" s="70">
        <v>0</v>
      </c>
      <c r="H65" s="68">
        <v>61500</v>
      </c>
      <c r="I65" s="68">
        <v>61500</v>
      </c>
      <c r="J65" s="68">
        <v>46125</v>
      </c>
      <c r="K65" s="69">
        <v>0</v>
      </c>
      <c r="L65" s="76">
        <v>61500</v>
      </c>
      <c r="M65" s="75">
        <v>0</v>
      </c>
    </row>
    <row r="66" spans="1:13" ht="10" customHeight="1" x14ac:dyDescent="0.35">
      <c r="A66" s="2"/>
      <c r="B66" s="2"/>
      <c r="C66" s="2" t="s">
        <v>117</v>
      </c>
      <c r="D66" s="2"/>
      <c r="E66" s="68">
        <v>159226.34</v>
      </c>
      <c r="F66" s="68">
        <v>159792.72</v>
      </c>
      <c r="G66" s="70">
        <v>566.375</v>
      </c>
      <c r="H66" s="68">
        <v>642458.13874999958</v>
      </c>
      <c r="I66" s="68">
        <v>639170.88</v>
      </c>
      <c r="J66" s="68">
        <v>483231.79874999961</v>
      </c>
      <c r="K66" s="69">
        <v>-3287.2587499995716</v>
      </c>
      <c r="L66" s="76">
        <v>642458.1408333329</v>
      </c>
      <c r="M66" s="75">
        <v>2.0833333255723119E-3</v>
      </c>
    </row>
    <row r="67" spans="1:13" ht="10" customHeight="1" x14ac:dyDescent="0.35">
      <c r="A67" s="2"/>
      <c r="B67" s="2"/>
      <c r="C67" s="2" t="s">
        <v>118</v>
      </c>
      <c r="D67" s="2"/>
      <c r="E67" s="68">
        <v>3959.07</v>
      </c>
      <c r="F67" s="68">
        <v>13749.99</v>
      </c>
      <c r="G67" s="70">
        <v>9790.92</v>
      </c>
      <c r="H67" s="68">
        <v>11459.069999999996</v>
      </c>
      <c r="I67" s="68">
        <v>54999.96</v>
      </c>
      <c r="J67" s="68">
        <v>7499.9999999999964</v>
      </c>
      <c r="K67" s="69">
        <v>43540.89</v>
      </c>
      <c r="L67" s="76">
        <v>10472.093333333331</v>
      </c>
      <c r="M67" s="75">
        <v>-986.97666666666555</v>
      </c>
    </row>
    <row r="68" spans="1:13" ht="10" customHeight="1" x14ac:dyDescent="0.35">
      <c r="A68" s="2"/>
      <c r="B68" s="2"/>
      <c r="C68" s="2" t="s">
        <v>119</v>
      </c>
      <c r="D68" s="2"/>
      <c r="E68" s="68">
        <v>3357.66</v>
      </c>
      <c r="F68" s="68">
        <v>0</v>
      </c>
      <c r="G68" s="70">
        <v>-3357.66</v>
      </c>
      <c r="H68" s="68">
        <v>3357.66</v>
      </c>
      <c r="I68" s="68">
        <v>0</v>
      </c>
      <c r="J68" s="68">
        <v>0</v>
      </c>
      <c r="K68" s="69">
        <v>-3357.66</v>
      </c>
      <c r="L68" s="76">
        <v>3357.66</v>
      </c>
      <c r="M68" s="75">
        <v>0</v>
      </c>
    </row>
    <row r="69" spans="1:13" ht="10" customHeight="1" x14ac:dyDescent="0.35">
      <c r="A69" s="2"/>
      <c r="B69" s="2"/>
      <c r="C69" s="2" t="s">
        <v>120</v>
      </c>
      <c r="D69" s="2"/>
      <c r="E69" s="68">
        <v>42627.12</v>
      </c>
      <c r="F69" s="68">
        <v>42627.06</v>
      </c>
      <c r="G69" s="70">
        <v>-6.25E-2</v>
      </c>
      <c r="H69" s="68">
        <v>170508.32999999967</v>
      </c>
      <c r="I69" s="68">
        <v>170508.24</v>
      </c>
      <c r="J69" s="68">
        <v>127881.20999999967</v>
      </c>
      <c r="K69" s="69">
        <v>-8.9999999676365405E-2</v>
      </c>
      <c r="L69" s="76">
        <v>170508.31333333298</v>
      </c>
      <c r="M69" s="75">
        <v>-1.6666666691889986E-2</v>
      </c>
    </row>
    <row r="70" spans="1:13" ht="10" customHeight="1" x14ac:dyDescent="0.35">
      <c r="A70" s="2"/>
      <c r="B70" s="2"/>
      <c r="C70" s="2" t="s">
        <v>121</v>
      </c>
      <c r="D70" s="2"/>
      <c r="E70" s="68">
        <v>5787.16</v>
      </c>
      <c r="F70" s="68">
        <v>0</v>
      </c>
      <c r="G70" s="70">
        <v>-5787.16</v>
      </c>
      <c r="H70" s="68">
        <v>5787.16</v>
      </c>
      <c r="I70" s="68">
        <v>0</v>
      </c>
      <c r="J70" s="68">
        <v>0</v>
      </c>
      <c r="K70" s="69">
        <v>-5787.16</v>
      </c>
      <c r="L70" s="76">
        <v>4000</v>
      </c>
      <c r="M70" s="75">
        <v>-1787.1599999999999</v>
      </c>
    </row>
    <row r="71" spans="1:13" ht="10" customHeight="1" x14ac:dyDescent="0.35">
      <c r="A71" s="2"/>
      <c r="B71" s="2"/>
      <c r="C71" s="2" t="s">
        <v>122</v>
      </c>
      <c r="D71" s="2"/>
      <c r="E71" s="68">
        <v>136992.9</v>
      </c>
      <c r="F71" s="68">
        <v>137242.92000000001</v>
      </c>
      <c r="G71" s="70">
        <v>250.01560000000001</v>
      </c>
      <c r="H71" s="68">
        <v>547971.64301025029</v>
      </c>
      <c r="I71" s="68">
        <v>548971.68000000005</v>
      </c>
      <c r="J71" s="68">
        <v>410978.74301025027</v>
      </c>
      <c r="K71" s="69">
        <v>1000.0369897497585</v>
      </c>
      <c r="L71" s="76">
        <v>547971.64778916701</v>
      </c>
      <c r="M71" s="75">
        <v>4.7789167147129774E-3</v>
      </c>
    </row>
    <row r="72" spans="1:13" ht="10" customHeight="1" x14ac:dyDescent="0.35">
      <c r="A72" s="2"/>
      <c r="B72" s="2"/>
      <c r="C72" s="2" t="s">
        <v>123</v>
      </c>
      <c r="D72" s="2"/>
      <c r="E72" s="68">
        <v>250</v>
      </c>
      <c r="F72" s="68">
        <v>0</v>
      </c>
      <c r="G72" s="70">
        <v>-250</v>
      </c>
      <c r="H72" s="68">
        <v>250</v>
      </c>
      <c r="I72" s="68">
        <v>0</v>
      </c>
      <c r="J72" s="68">
        <v>0</v>
      </c>
      <c r="K72" s="69">
        <v>-250</v>
      </c>
      <c r="L72" s="76">
        <v>250</v>
      </c>
      <c r="M72" s="75">
        <v>0</v>
      </c>
    </row>
    <row r="73" spans="1:13" ht="10" customHeight="1" x14ac:dyDescent="0.35">
      <c r="A73" s="2"/>
      <c r="B73" s="2"/>
      <c r="C73" s="2" t="s">
        <v>124</v>
      </c>
      <c r="D73" s="2"/>
      <c r="E73" s="68">
        <v>85903.23</v>
      </c>
      <c r="F73" s="68">
        <v>88486.62</v>
      </c>
      <c r="G73" s="70">
        <v>2583.3910000000001</v>
      </c>
      <c r="H73" s="68">
        <v>376949.02199999971</v>
      </c>
      <c r="I73" s="68">
        <v>353946.48</v>
      </c>
      <c r="J73" s="68">
        <v>291045.79199999972</v>
      </c>
      <c r="K73" s="69">
        <v>-23002.541999999725</v>
      </c>
      <c r="L73" s="76">
        <v>351239.14</v>
      </c>
      <c r="M73" s="75">
        <v>-25709.881999999692</v>
      </c>
    </row>
    <row r="74" spans="1:13" ht="10" customHeight="1" x14ac:dyDescent="0.35">
      <c r="A74" s="2"/>
      <c r="B74" s="2"/>
      <c r="C74" s="2" t="s">
        <v>125</v>
      </c>
      <c r="D74" s="2"/>
      <c r="E74" s="68">
        <v>1000</v>
      </c>
      <c r="F74" s="68">
        <v>0</v>
      </c>
      <c r="G74" s="70">
        <v>-1000</v>
      </c>
      <c r="H74" s="68">
        <v>1000</v>
      </c>
      <c r="I74" s="68">
        <v>0</v>
      </c>
      <c r="J74" s="68">
        <v>0</v>
      </c>
      <c r="K74" s="69">
        <v>-1000</v>
      </c>
      <c r="L74" s="76">
        <v>1000</v>
      </c>
      <c r="M74" s="75">
        <v>0</v>
      </c>
    </row>
    <row r="75" spans="1:13" ht="10" customHeight="1" x14ac:dyDescent="0.35">
      <c r="A75" s="2"/>
      <c r="B75" s="2"/>
      <c r="C75" s="2" t="s">
        <v>126</v>
      </c>
      <c r="D75" s="2"/>
      <c r="E75" s="68">
        <v>58058.1</v>
      </c>
      <c r="F75" s="68">
        <v>68968.44</v>
      </c>
      <c r="G75" s="70">
        <v>10910.34</v>
      </c>
      <c r="H75" s="68">
        <v>267405.20099999994</v>
      </c>
      <c r="I75" s="68">
        <v>275873.76</v>
      </c>
      <c r="J75" s="68">
        <v>209347.10099999994</v>
      </c>
      <c r="K75" s="69">
        <v>8468.5590000000666</v>
      </c>
      <c r="L75" s="76">
        <v>270371.33999999997</v>
      </c>
      <c r="M75" s="75">
        <v>2966.1390000000247</v>
      </c>
    </row>
    <row r="76" spans="1:13" ht="10" customHeight="1" x14ac:dyDescent="0.35">
      <c r="A76" s="2"/>
      <c r="B76" s="2"/>
      <c r="C76" s="2" t="s">
        <v>127</v>
      </c>
      <c r="D76" s="2"/>
      <c r="E76" s="68">
        <v>9021.8700000000008</v>
      </c>
      <c r="F76" s="68">
        <v>0</v>
      </c>
      <c r="G76" s="70">
        <v>-9021.8700000000008</v>
      </c>
      <c r="H76" s="68">
        <v>9021.8700000000008</v>
      </c>
      <c r="I76" s="68">
        <v>0</v>
      </c>
      <c r="J76" s="68">
        <v>0</v>
      </c>
      <c r="K76" s="69">
        <v>-9021.8700000000008</v>
      </c>
      <c r="L76" s="76">
        <v>6118.97</v>
      </c>
      <c r="M76" s="75">
        <v>-2902.9000000000005</v>
      </c>
    </row>
    <row r="77" spans="1:13" ht="10" customHeight="1" x14ac:dyDescent="0.35">
      <c r="A77" s="2"/>
      <c r="B77" s="2"/>
      <c r="C77" s="2" t="s">
        <v>128</v>
      </c>
      <c r="D77" s="2"/>
      <c r="E77" s="68">
        <v>0</v>
      </c>
      <c r="F77" s="68">
        <v>0.01</v>
      </c>
      <c r="G77" s="70">
        <v>0.01</v>
      </c>
      <c r="H77" s="68">
        <v>0</v>
      </c>
      <c r="I77" s="68">
        <v>0.01</v>
      </c>
      <c r="J77" s="68">
        <v>0</v>
      </c>
      <c r="K77" s="69">
        <v>0.01</v>
      </c>
      <c r="L77" s="76">
        <v>50000</v>
      </c>
      <c r="M77" s="75">
        <v>50000</v>
      </c>
    </row>
    <row r="78" spans="1:13" ht="10" customHeight="1" x14ac:dyDescent="0.35">
      <c r="A78" s="2"/>
      <c r="B78" s="2"/>
      <c r="C78" s="2" t="s">
        <v>129</v>
      </c>
      <c r="D78" s="2"/>
      <c r="E78" s="68">
        <v>3422.5</v>
      </c>
      <c r="F78" s="68">
        <v>75000</v>
      </c>
      <c r="G78" s="70">
        <v>71577.5</v>
      </c>
      <c r="H78" s="68">
        <v>48222.5</v>
      </c>
      <c r="I78" s="68">
        <v>300000</v>
      </c>
      <c r="J78" s="68">
        <v>44800</v>
      </c>
      <c r="K78" s="69">
        <v>251777.5</v>
      </c>
      <c r="L78" s="76">
        <v>64223.9990234375</v>
      </c>
      <c r="M78" s="75">
        <v>16001.4990234375</v>
      </c>
    </row>
    <row r="79" spans="1:13" ht="10" customHeight="1" x14ac:dyDescent="0.35">
      <c r="A79" s="2"/>
      <c r="B79" s="2"/>
      <c r="C79" s="2" t="s">
        <v>130</v>
      </c>
      <c r="D79" s="2"/>
      <c r="E79" s="68">
        <v>7928.33</v>
      </c>
      <c r="F79" s="68">
        <v>0</v>
      </c>
      <c r="G79" s="70">
        <v>-7928.33</v>
      </c>
      <c r="H79" s="68">
        <v>48228.330000000038</v>
      </c>
      <c r="I79" s="68">
        <v>0</v>
      </c>
      <c r="J79" s="68">
        <v>40300.000000000036</v>
      </c>
      <c r="K79" s="69">
        <v>-48228.330000000038</v>
      </c>
      <c r="L79" s="76">
        <v>0</v>
      </c>
      <c r="M79" s="75">
        <v>-48228.330000000038</v>
      </c>
    </row>
    <row r="80" spans="1:13" ht="10" customHeight="1" x14ac:dyDescent="0.35">
      <c r="A80" s="2"/>
      <c r="B80" s="2"/>
      <c r="C80" s="42" t="s">
        <v>132</v>
      </c>
      <c r="D80" s="42"/>
      <c r="E80" s="71">
        <v>1569836.0700000003</v>
      </c>
      <c r="F80" s="71">
        <v>1872814.66</v>
      </c>
      <c r="G80" s="73">
        <v>302978.58999999962</v>
      </c>
      <c r="H80" s="71">
        <v>7133082.901281571</v>
      </c>
      <c r="I80" s="71">
        <v>7491258.6099999994</v>
      </c>
      <c r="J80" s="71">
        <v>5563246.8312815707</v>
      </c>
      <c r="K80" s="72">
        <v>358175.70871842839</v>
      </c>
      <c r="L80" s="77">
        <v>7202100.0849956796</v>
      </c>
      <c r="M80" s="78">
        <v>69017.183714111859</v>
      </c>
    </row>
    <row r="81" spans="1:13" ht="10" customHeight="1" x14ac:dyDescent="0.35">
      <c r="A81" s="2"/>
      <c r="B81" s="2" t="s">
        <v>32</v>
      </c>
      <c r="C81" s="2"/>
      <c r="D81" s="2"/>
      <c r="E81" s="68"/>
      <c r="F81" s="68"/>
      <c r="G81" s="70"/>
      <c r="H81" s="68"/>
      <c r="I81" s="68"/>
      <c r="J81" s="68"/>
      <c r="K81" s="69"/>
      <c r="L81" s="76"/>
      <c r="M81" s="75"/>
    </row>
    <row r="82" spans="1:13" ht="10" customHeight="1" x14ac:dyDescent="0.35">
      <c r="A82" s="2"/>
      <c r="B82" s="2"/>
      <c r="C82" s="2" t="s">
        <v>133</v>
      </c>
      <c r="D82" s="2"/>
      <c r="E82" s="68">
        <v>51862.92</v>
      </c>
      <c r="F82" s="68">
        <v>55904.7</v>
      </c>
      <c r="G82" s="70">
        <v>4041.777</v>
      </c>
      <c r="H82" s="68">
        <v>192891.64086091888</v>
      </c>
      <c r="I82" s="68">
        <v>223618.8</v>
      </c>
      <c r="J82" s="68">
        <v>141028.72086091887</v>
      </c>
      <c r="K82" s="69">
        <v>30727.159139081108</v>
      </c>
      <c r="L82" s="76">
        <v>199985.94649999999</v>
      </c>
      <c r="M82" s="75">
        <v>7094.3056390811107</v>
      </c>
    </row>
    <row r="83" spans="1:13" ht="10" customHeight="1" x14ac:dyDescent="0.35">
      <c r="A83" s="2"/>
      <c r="B83" s="2"/>
      <c r="C83" s="2" t="s">
        <v>134</v>
      </c>
      <c r="D83" s="2"/>
      <c r="E83" s="68">
        <v>12617.18</v>
      </c>
      <c r="F83" s="68">
        <v>14409.93</v>
      </c>
      <c r="G83" s="70">
        <v>1792.75</v>
      </c>
      <c r="H83" s="68">
        <v>61178.388563311688</v>
      </c>
      <c r="I83" s="68">
        <v>57639.72</v>
      </c>
      <c r="J83" s="68">
        <v>48561.208563311688</v>
      </c>
      <c r="K83" s="69">
        <v>-3538.6685633116867</v>
      </c>
      <c r="L83" s="76">
        <v>59226.398750000022</v>
      </c>
      <c r="M83" s="75">
        <v>-1951.9898133116658</v>
      </c>
    </row>
    <row r="84" spans="1:13" ht="10" customHeight="1" x14ac:dyDescent="0.35">
      <c r="A84" s="2"/>
      <c r="B84" s="2"/>
      <c r="C84" s="2" t="s">
        <v>135</v>
      </c>
      <c r="D84" s="2"/>
      <c r="E84" s="68">
        <v>26455.93</v>
      </c>
      <c r="F84" s="68">
        <v>32292.63</v>
      </c>
      <c r="G84" s="70">
        <v>5836.701</v>
      </c>
      <c r="H84" s="68">
        <v>120492.53499441849</v>
      </c>
      <c r="I84" s="68">
        <v>129170.52</v>
      </c>
      <c r="J84" s="68">
        <v>94036.604994418478</v>
      </c>
      <c r="K84" s="69">
        <v>8677.9850055815186</v>
      </c>
      <c r="L84" s="76">
        <v>123974.69591666697</v>
      </c>
      <c r="M84" s="75">
        <v>3482.160922248484</v>
      </c>
    </row>
    <row r="85" spans="1:13" ht="10" customHeight="1" x14ac:dyDescent="0.35">
      <c r="A85" s="2"/>
      <c r="B85" s="2"/>
      <c r="C85" s="2" t="s">
        <v>136</v>
      </c>
      <c r="D85" s="2"/>
      <c r="E85" s="68">
        <v>6187.25</v>
      </c>
      <c r="F85" s="68">
        <v>7552.32</v>
      </c>
      <c r="G85" s="70">
        <v>1365.07</v>
      </c>
      <c r="H85" s="68">
        <v>28179.681813210809</v>
      </c>
      <c r="I85" s="68">
        <v>30209.279999999999</v>
      </c>
      <c r="J85" s="68">
        <v>21992.431813210809</v>
      </c>
      <c r="K85" s="69">
        <v>2029.5981867891896</v>
      </c>
      <c r="L85" s="76">
        <v>28994.097270833296</v>
      </c>
      <c r="M85" s="75">
        <v>814.41545762248643</v>
      </c>
    </row>
    <row r="86" spans="1:13" ht="10" customHeight="1" x14ac:dyDescent="0.35">
      <c r="A86" s="2"/>
      <c r="B86" s="2"/>
      <c r="C86" s="2" t="s">
        <v>137</v>
      </c>
      <c r="D86" s="2"/>
      <c r="E86" s="68">
        <v>49165.97</v>
      </c>
      <c r="F86" s="68">
        <v>58500</v>
      </c>
      <c r="G86" s="70">
        <v>9334.0310000000009</v>
      </c>
      <c r="H86" s="68">
        <v>234000.007109375</v>
      </c>
      <c r="I86" s="68">
        <v>234000</v>
      </c>
      <c r="J86" s="68">
        <v>184834.037109375</v>
      </c>
      <c r="K86" s="69">
        <v>-7.1093750011641532E-3</v>
      </c>
      <c r="L86" s="76">
        <v>233999.99953125001</v>
      </c>
      <c r="M86" s="75">
        <v>-7.5781249906867743E-3</v>
      </c>
    </row>
    <row r="87" spans="1:13" ht="10" customHeight="1" x14ac:dyDescent="0.35">
      <c r="A87" s="2"/>
      <c r="B87" s="2"/>
      <c r="C87" s="2" t="s">
        <v>138</v>
      </c>
      <c r="D87" s="2"/>
      <c r="E87" s="68">
        <v>16974.27</v>
      </c>
      <c r="F87" s="68">
        <v>19282.47</v>
      </c>
      <c r="G87" s="70">
        <v>2308.201</v>
      </c>
      <c r="H87" s="68">
        <v>76494.694813648573</v>
      </c>
      <c r="I87" s="68">
        <v>77129.88</v>
      </c>
      <c r="J87" s="68">
        <v>59520.424813648569</v>
      </c>
      <c r="K87" s="69">
        <v>635.18518635143118</v>
      </c>
      <c r="L87" s="76">
        <v>75042.696846874998</v>
      </c>
      <c r="M87" s="75">
        <v>-1451.9979667735752</v>
      </c>
    </row>
    <row r="88" spans="1:13" ht="10" customHeight="1" x14ac:dyDescent="0.35">
      <c r="A88" s="2"/>
      <c r="B88" s="2"/>
      <c r="C88" s="2" t="s">
        <v>139</v>
      </c>
      <c r="D88" s="2"/>
      <c r="E88" s="68">
        <v>3485.45</v>
      </c>
      <c r="F88" s="68">
        <v>1595.64</v>
      </c>
      <c r="G88" s="70">
        <v>-1889.81</v>
      </c>
      <c r="H88" s="68">
        <v>14742.91886988638</v>
      </c>
      <c r="I88" s="68">
        <v>6382.56</v>
      </c>
      <c r="J88" s="68">
        <v>11257.468869886379</v>
      </c>
      <c r="K88" s="69">
        <v>-8360.3588698863787</v>
      </c>
      <c r="L88" s="76">
        <v>14061.972937499997</v>
      </c>
      <c r="M88" s="75">
        <v>-680.94593238638299</v>
      </c>
    </row>
    <row r="89" spans="1:13" ht="10" customHeight="1" x14ac:dyDescent="0.35">
      <c r="A89" s="2"/>
      <c r="B89" s="2"/>
      <c r="C89" s="2" t="s">
        <v>140</v>
      </c>
      <c r="D89" s="2"/>
      <c r="E89" s="68">
        <v>8505.6</v>
      </c>
      <c r="F89" s="68">
        <v>9588.48</v>
      </c>
      <c r="G89" s="70">
        <v>1082.8810000000001</v>
      </c>
      <c r="H89" s="68">
        <v>41011.003025030855</v>
      </c>
      <c r="I89" s="68">
        <v>38353.919999999998</v>
      </c>
      <c r="J89" s="68">
        <v>32505.403025030857</v>
      </c>
      <c r="K89" s="69">
        <v>-2657.0830250308572</v>
      </c>
      <c r="L89" s="76">
        <v>40415.957678750005</v>
      </c>
      <c r="M89" s="75">
        <v>-595.04534628085094</v>
      </c>
    </row>
    <row r="90" spans="1:13" ht="10" customHeight="1" x14ac:dyDescent="0.35">
      <c r="A90" s="2"/>
      <c r="B90" s="2"/>
      <c r="C90" s="2" t="s">
        <v>141</v>
      </c>
      <c r="D90" s="2"/>
      <c r="E90" s="68">
        <v>1989.2</v>
      </c>
      <c r="F90" s="68">
        <v>2242.4699999999998</v>
      </c>
      <c r="G90" s="70">
        <v>253.27</v>
      </c>
      <c r="H90" s="68">
        <v>9591.2700623056026</v>
      </c>
      <c r="I90" s="68">
        <v>8969.8799999999992</v>
      </c>
      <c r="J90" s="68">
        <v>7602.0700623056027</v>
      </c>
      <c r="K90" s="69">
        <v>-621.39006230560335</v>
      </c>
      <c r="L90" s="76">
        <v>9452.1271990625009</v>
      </c>
      <c r="M90" s="75">
        <v>-139.1428632431016</v>
      </c>
    </row>
    <row r="91" spans="1:13" ht="10" customHeight="1" x14ac:dyDescent="0.35">
      <c r="A91" s="2"/>
      <c r="B91" s="2"/>
      <c r="C91" s="2" t="s">
        <v>142</v>
      </c>
      <c r="D91" s="2"/>
      <c r="E91" s="68">
        <v>12693.73</v>
      </c>
      <c r="F91" s="68">
        <v>15600</v>
      </c>
      <c r="G91" s="70">
        <v>2906.27</v>
      </c>
      <c r="H91" s="68">
        <v>62400.000507812496</v>
      </c>
      <c r="I91" s="68">
        <v>62400</v>
      </c>
      <c r="J91" s="68">
        <v>49706.2705078125</v>
      </c>
      <c r="K91" s="69">
        <v>-5.0781249592546374E-4</v>
      </c>
      <c r="L91" s="76">
        <v>62399.997929687495</v>
      </c>
      <c r="M91" s="75">
        <v>-2.5781250005820766E-3</v>
      </c>
    </row>
    <row r="92" spans="1:13" ht="10" customHeight="1" x14ac:dyDescent="0.35">
      <c r="A92" s="2"/>
      <c r="B92" s="2"/>
      <c r="C92" s="2" t="s">
        <v>143</v>
      </c>
      <c r="D92" s="2"/>
      <c r="E92" s="68">
        <v>74.400000000000006</v>
      </c>
      <c r="F92" s="68">
        <v>790.5</v>
      </c>
      <c r="G92" s="70">
        <v>716.1</v>
      </c>
      <c r="H92" s="68">
        <v>3162</v>
      </c>
      <c r="I92" s="68">
        <v>3162</v>
      </c>
      <c r="J92" s="68">
        <v>3087.6</v>
      </c>
      <c r="K92" s="69">
        <v>0</v>
      </c>
      <c r="L92" s="76">
        <v>3162</v>
      </c>
      <c r="M92" s="75">
        <v>0</v>
      </c>
    </row>
    <row r="93" spans="1:13" ht="10" customHeight="1" x14ac:dyDescent="0.35">
      <c r="A93" s="2"/>
      <c r="B93" s="2"/>
      <c r="C93" s="2" t="s">
        <v>144</v>
      </c>
      <c r="D93" s="2"/>
      <c r="E93" s="68">
        <v>17.399999999999999</v>
      </c>
      <c r="F93" s="68">
        <v>184.89</v>
      </c>
      <c r="G93" s="70">
        <v>167.49</v>
      </c>
      <c r="H93" s="68">
        <v>739.5</v>
      </c>
      <c r="I93" s="68">
        <v>739.56</v>
      </c>
      <c r="J93" s="68">
        <v>722.1</v>
      </c>
      <c r="K93" s="69">
        <v>5.999999999994543E-2</v>
      </c>
      <c r="L93" s="76">
        <v>739.5</v>
      </c>
      <c r="M93" s="75">
        <v>0</v>
      </c>
    </row>
    <row r="94" spans="1:13" ht="10" customHeight="1" x14ac:dyDescent="0.35">
      <c r="A94" s="2"/>
      <c r="B94" s="2"/>
      <c r="C94" s="2" t="s">
        <v>145</v>
      </c>
      <c r="D94" s="2"/>
      <c r="E94" s="68">
        <v>13588.64</v>
      </c>
      <c r="F94" s="68">
        <v>14525.91</v>
      </c>
      <c r="G94" s="70">
        <v>937.27049999999997</v>
      </c>
      <c r="H94" s="68">
        <v>58692.422443181844</v>
      </c>
      <c r="I94" s="68">
        <v>58103.64</v>
      </c>
      <c r="J94" s="68">
        <v>45103.782443181844</v>
      </c>
      <c r="K94" s="69">
        <v>-588.78244318184443</v>
      </c>
      <c r="L94" s="76">
        <v>59166.012700000021</v>
      </c>
      <c r="M94" s="75">
        <v>473.59025681817729</v>
      </c>
    </row>
    <row r="95" spans="1:13" ht="10" customHeight="1" x14ac:dyDescent="0.35">
      <c r="A95" s="2"/>
      <c r="B95" s="2"/>
      <c r="C95" s="2" t="s">
        <v>146</v>
      </c>
      <c r="D95" s="2"/>
      <c r="E95" s="68">
        <v>4025.71</v>
      </c>
      <c r="F95" s="68">
        <v>11736.81</v>
      </c>
      <c r="G95" s="70">
        <v>7711.1</v>
      </c>
      <c r="H95" s="68">
        <v>29412.952187499999</v>
      </c>
      <c r="I95" s="68">
        <v>46947.24</v>
      </c>
      <c r="J95" s="68">
        <v>25387.2421875</v>
      </c>
      <c r="K95" s="69">
        <v>17534.287812499999</v>
      </c>
      <c r="L95" s="76">
        <v>30785.471249999999</v>
      </c>
      <c r="M95" s="75">
        <v>1372.5190624999996</v>
      </c>
    </row>
    <row r="96" spans="1:13" ht="10" customHeight="1" x14ac:dyDescent="0.35">
      <c r="A96" s="2"/>
      <c r="B96" s="2"/>
      <c r="C96" s="2" t="s">
        <v>147</v>
      </c>
      <c r="D96" s="2"/>
      <c r="E96" s="68">
        <v>7253.86</v>
      </c>
      <c r="F96" s="68">
        <v>12061.41</v>
      </c>
      <c r="G96" s="70">
        <v>4807.55</v>
      </c>
      <c r="H96" s="68">
        <v>42217.408216818214</v>
      </c>
      <c r="I96" s="68">
        <v>48245.64</v>
      </c>
      <c r="J96" s="68">
        <v>34963.548216818213</v>
      </c>
      <c r="K96" s="69">
        <v>6028.2317831817854</v>
      </c>
      <c r="L96" s="76">
        <v>43350.497816666706</v>
      </c>
      <c r="M96" s="75">
        <v>1133.0895998484921</v>
      </c>
    </row>
    <row r="97" spans="1:13" ht="10" customHeight="1" x14ac:dyDescent="0.35">
      <c r="A97" s="2"/>
      <c r="B97" s="2"/>
      <c r="C97" s="2" t="s">
        <v>148</v>
      </c>
      <c r="D97" s="2"/>
      <c r="E97" s="68">
        <v>1696.54</v>
      </c>
      <c r="F97" s="68">
        <v>2820.81</v>
      </c>
      <c r="G97" s="70">
        <v>1124.27</v>
      </c>
      <c r="H97" s="68">
        <v>9873.4988571590893</v>
      </c>
      <c r="I97" s="68">
        <v>11283.24</v>
      </c>
      <c r="J97" s="68">
        <v>8176.9588571590893</v>
      </c>
      <c r="K97" s="69">
        <v>1409.7411428409105</v>
      </c>
      <c r="L97" s="76">
        <v>10138.46529583333</v>
      </c>
      <c r="M97" s="75">
        <v>264.96643867424064</v>
      </c>
    </row>
    <row r="98" spans="1:13" ht="10" customHeight="1" x14ac:dyDescent="0.35">
      <c r="A98" s="2"/>
      <c r="B98" s="2"/>
      <c r="C98" s="2" t="s">
        <v>149</v>
      </c>
      <c r="D98" s="2"/>
      <c r="E98" s="68">
        <v>13328.9</v>
      </c>
      <c r="F98" s="68">
        <v>22100.01</v>
      </c>
      <c r="G98" s="70">
        <v>8771.1090000000004</v>
      </c>
      <c r="H98" s="68">
        <v>88400.044531249994</v>
      </c>
      <c r="I98" s="68">
        <v>88400.04</v>
      </c>
      <c r="J98" s="68">
        <v>75071.14453125</v>
      </c>
      <c r="K98" s="69">
        <v>-4.5312500005820766E-3</v>
      </c>
      <c r="L98" s="76">
        <v>88400.037109375</v>
      </c>
      <c r="M98" s="75">
        <v>-7.4218749941792339E-3</v>
      </c>
    </row>
    <row r="99" spans="1:13" ht="10" customHeight="1" x14ac:dyDescent="0.35">
      <c r="A99" s="2"/>
      <c r="B99" s="2"/>
      <c r="C99" s="2" t="s">
        <v>150</v>
      </c>
      <c r="D99" s="2"/>
      <c r="E99" s="68">
        <v>1959.18</v>
      </c>
      <c r="F99" s="68">
        <v>5211.93</v>
      </c>
      <c r="G99" s="70">
        <v>3252.75</v>
      </c>
      <c r="H99" s="68">
        <v>17594.926912499996</v>
      </c>
      <c r="I99" s="68">
        <v>20847.72</v>
      </c>
      <c r="J99" s="68">
        <v>15635.746912499995</v>
      </c>
      <c r="K99" s="69">
        <v>3252.7930875000056</v>
      </c>
      <c r="L99" s="76">
        <v>18679.152124999997</v>
      </c>
      <c r="M99" s="75">
        <v>1084.2252125000014</v>
      </c>
    </row>
    <row r="100" spans="1:13" ht="10" customHeight="1" x14ac:dyDescent="0.35">
      <c r="A100" s="2"/>
      <c r="B100" s="2"/>
      <c r="C100" s="2" t="s">
        <v>151</v>
      </c>
      <c r="D100" s="2"/>
      <c r="E100" s="68">
        <v>894.12</v>
      </c>
      <c r="F100" s="68">
        <v>2393.61</v>
      </c>
      <c r="G100" s="70">
        <v>1499.49</v>
      </c>
      <c r="H100" s="68">
        <v>8074.9815449999987</v>
      </c>
      <c r="I100" s="68">
        <v>9574.44</v>
      </c>
      <c r="J100" s="68">
        <v>7180.8615449999988</v>
      </c>
      <c r="K100" s="69">
        <v>1499.4584550000018</v>
      </c>
      <c r="L100" s="76">
        <v>8574.8150499999974</v>
      </c>
      <c r="M100" s="75">
        <v>499.83350499999869</v>
      </c>
    </row>
    <row r="101" spans="1:13" ht="10" customHeight="1" x14ac:dyDescent="0.35">
      <c r="A101" s="2"/>
      <c r="B101" s="2"/>
      <c r="C101" s="2" t="s">
        <v>152</v>
      </c>
      <c r="D101" s="2"/>
      <c r="E101" s="68">
        <v>209.1</v>
      </c>
      <c r="F101" s="68">
        <v>559.79999999999995</v>
      </c>
      <c r="G101" s="70">
        <v>350.7</v>
      </c>
      <c r="H101" s="68">
        <v>2239.1999908447265</v>
      </c>
      <c r="I101" s="68">
        <v>2239.1999999999998</v>
      </c>
      <c r="J101" s="68">
        <v>2030.0999908447266</v>
      </c>
      <c r="K101" s="69">
        <v>9.1552733465505298E-6</v>
      </c>
      <c r="L101" s="76">
        <v>2239.2001098632813</v>
      </c>
      <c r="M101" s="75">
        <v>1.1901855486939894E-4</v>
      </c>
    </row>
    <row r="102" spans="1:13" ht="10" customHeight="1" x14ac:dyDescent="0.35">
      <c r="A102" s="2"/>
      <c r="B102" s="2"/>
      <c r="C102" s="2" t="s">
        <v>153</v>
      </c>
      <c r="D102" s="2"/>
      <c r="E102" s="68">
        <v>120.5</v>
      </c>
      <c r="F102" s="68">
        <v>3900</v>
      </c>
      <c r="G102" s="70">
        <v>3779.5</v>
      </c>
      <c r="H102" s="68">
        <v>15600.000122070313</v>
      </c>
      <c r="I102" s="68">
        <v>15600</v>
      </c>
      <c r="J102" s="68">
        <v>15479.500122070313</v>
      </c>
      <c r="K102" s="69">
        <v>-1.220703125E-4</v>
      </c>
      <c r="L102" s="76">
        <v>15600.000087890625</v>
      </c>
      <c r="M102" s="75">
        <v>-3.4179687645519152E-5</v>
      </c>
    </row>
    <row r="103" spans="1:13" ht="10" customHeight="1" x14ac:dyDescent="0.35">
      <c r="A103" s="2"/>
      <c r="B103" s="2"/>
      <c r="C103" s="2" t="s">
        <v>154</v>
      </c>
      <c r="D103" s="2"/>
      <c r="E103" s="68">
        <v>51.67</v>
      </c>
      <c r="F103" s="68">
        <v>2169.9899999999998</v>
      </c>
      <c r="G103" s="70">
        <v>2118.3200000000002</v>
      </c>
      <c r="H103" s="68">
        <v>6561.6699999999973</v>
      </c>
      <c r="I103" s="68">
        <v>8679.9599999999991</v>
      </c>
      <c r="J103" s="68">
        <v>6509.9999999999973</v>
      </c>
      <c r="K103" s="69">
        <v>2118.2900000000018</v>
      </c>
      <c r="L103" s="76">
        <v>7274.6733333333304</v>
      </c>
      <c r="M103" s="75">
        <v>713.0033333333331</v>
      </c>
    </row>
    <row r="104" spans="1:13" ht="10" customHeight="1" x14ac:dyDescent="0.35">
      <c r="A104" s="2"/>
      <c r="B104" s="2"/>
      <c r="C104" s="2" t="s">
        <v>155</v>
      </c>
      <c r="D104" s="2"/>
      <c r="E104" s="68">
        <v>12.11</v>
      </c>
      <c r="F104" s="68">
        <v>507.51</v>
      </c>
      <c r="G104" s="70">
        <v>495.4</v>
      </c>
      <c r="H104" s="68">
        <v>1534.6100000000029</v>
      </c>
      <c r="I104" s="68">
        <v>2030.04</v>
      </c>
      <c r="J104" s="68">
        <v>1522.500000000003</v>
      </c>
      <c r="K104" s="69">
        <v>495.42999999999711</v>
      </c>
      <c r="L104" s="76">
        <v>1701.3566666666698</v>
      </c>
      <c r="M104" s="75">
        <v>166.7466666666669</v>
      </c>
    </row>
    <row r="105" spans="1:13" ht="10" customHeight="1" x14ac:dyDescent="0.35">
      <c r="A105" s="2"/>
      <c r="B105" s="2"/>
      <c r="C105" s="2" t="s">
        <v>156</v>
      </c>
      <c r="D105" s="2"/>
      <c r="E105" s="68">
        <v>0</v>
      </c>
      <c r="F105" s="68">
        <v>1299.99</v>
      </c>
      <c r="G105" s="70">
        <v>1299.99</v>
      </c>
      <c r="H105" s="68">
        <v>5199.9598388671875</v>
      </c>
      <c r="I105" s="68">
        <v>5199.96</v>
      </c>
      <c r="J105" s="68">
        <v>5199.9598388671875</v>
      </c>
      <c r="K105" s="69">
        <v>1.6113281253637979E-4</v>
      </c>
      <c r="L105" s="76">
        <v>5199.959716796875</v>
      </c>
      <c r="M105" s="75">
        <v>-1.220703125E-4</v>
      </c>
    </row>
    <row r="106" spans="1:13" ht="10" customHeight="1" x14ac:dyDescent="0.35">
      <c r="A106" s="2"/>
      <c r="B106" s="2"/>
      <c r="C106" s="2" t="s">
        <v>157</v>
      </c>
      <c r="D106" s="2"/>
      <c r="E106" s="68">
        <v>51.6</v>
      </c>
      <c r="F106" s="68">
        <v>123.99</v>
      </c>
      <c r="G106" s="70">
        <v>72.39</v>
      </c>
      <c r="H106" s="68">
        <v>423.5999999999998</v>
      </c>
      <c r="I106" s="68">
        <v>495.96</v>
      </c>
      <c r="J106" s="68">
        <v>371.99999999999977</v>
      </c>
      <c r="K106" s="69">
        <v>72.360000000000184</v>
      </c>
      <c r="L106" s="76">
        <v>454.61333333333312</v>
      </c>
      <c r="M106" s="75">
        <v>31.013333333333321</v>
      </c>
    </row>
    <row r="107" spans="1:13" ht="10" customHeight="1" x14ac:dyDescent="0.35">
      <c r="A107" s="2"/>
      <c r="B107" s="2"/>
      <c r="C107" s="2" t="s">
        <v>158</v>
      </c>
      <c r="D107" s="2"/>
      <c r="E107" s="68">
        <v>12</v>
      </c>
      <c r="F107" s="68">
        <v>29.01</v>
      </c>
      <c r="G107" s="70">
        <v>17.010000000000002</v>
      </c>
      <c r="H107" s="68">
        <v>99.000000000000043</v>
      </c>
      <c r="I107" s="68">
        <v>116.04</v>
      </c>
      <c r="J107" s="68">
        <v>87.000000000000043</v>
      </c>
      <c r="K107" s="69">
        <v>17.039999999999964</v>
      </c>
      <c r="L107" s="76">
        <v>106.26666666666671</v>
      </c>
      <c r="M107" s="75">
        <v>7.2666666666666657</v>
      </c>
    </row>
    <row r="108" spans="1:13" ht="10" customHeight="1" x14ac:dyDescent="0.35">
      <c r="A108" s="2"/>
      <c r="B108" s="2"/>
      <c r="C108" s="2" t="s">
        <v>159</v>
      </c>
      <c r="D108" s="2"/>
      <c r="E108" s="68">
        <v>7519.88</v>
      </c>
      <c r="F108" s="68">
        <v>8953.89</v>
      </c>
      <c r="G108" s="70">
        <v>1434.01</v>
      </c>
      <c r="H108" s="68">
        <v>32685.567499999997</v>
      </c>
      <c r="I108" s="68">
        <v>35815.56</v>
      </c>
      <c r="J108" s="68">
        <v>25165.687499999996</v>
      </c>
      <c r="K108" s="69">
        <v>3129.9925000000003</v>
      </c>
      <c r="L108" s="76">
        <v>33404.074999999997</v>
      </c>
      <c r="M108" s="75">
        <v>718.50749999999971</v>
      </c>
    </row>
    <row r="109" spans="1:13" ht="10" customHeight="1" x14ac:dyDescent="0.35">
      <c r="A109" s="2"/>
      <c r="B109" s="2"/>
      <c r="C109" s="2" t="s">
        <v>160</v>
      </c>
      <c r="D109" s="2"/>
      <c r="E109" s="68">
        <v>3035.63</v>
      </c>
      <c r="F109" s="68">
        <v>4112.16</v>
      </c>
      <c r="G109" s="70">
        <v>1076.53</v>
      </c>
      <c r="H109" s="68">
        <v>14593.204999999998</v>
      </c>
      <c r="I109" s="68">
        <v>16448.64</v>
      </c>
      <c r="J109" s="68">
        <v>11557.574999999997</v>
      </c>
      <c r="K109" s="69">
        <v>1855.4350000000013</v>
      </c>
      <c r="L109" s="76">
        <v>15083.203333333297</v>
      </c>
      <c r="M109" s="75">
        <v>489.99833333329843</v>
      </c>
    </row>
    <row r="110" spans="1:13" ht="10" customHeight="1" x14ac:dyDescent="0.35">
      <c r="A110" s="2"/>
      <c r="B110" s="2"/>
      <c r="C110" s="2" t="s">
        <v>161</v>
      </c>
      <c r="D110" s="2"/>
      <c r="E110" s="68">
        <v>709.95</v>
      </c>
      <c r="F110" s="68">
        <v>961.71</v>
      </c>
      <c r="G110" s="70">
        <v>251.76</v>
      </c>
      <c r="H110" s="68">
        <v>3412.9312500000005</v>
      </c>
      <c r="I110" s="68">
        <v>3846.84</v>
      </c>
      <c r="J110" s="68">
        <v>2702.9812500000007</v>
      </c>
      <c r="K110" s="69">
        <v>433.9087499999996</v>
      </c>
      <c r="L110" s="76">
        <v>3527.5391666666706</v>
      </c>
      <c r="M110" s="75">
        <v>114.60791666667001</v>
      </c>
    </row>
    <row r="111" spans="1:13" ht="10" customHeight="1" x14ac:dyDescent="0.35">
      <c r="A111" s="2"/>
      <c r="B111" s="2"/>
      <c r="C111" s="2" t="s">
        <v>162</v>
      </c>
      <c r="D111" s="2"/>
      <c r="E111" s="68">
        <v>4034.1</v>
      </c>
      <c r="F111" s="68">
        <v>5199.99</v>
      </c>
      <c r="G111" s="70">
        <v>1165.8900000000001</v>
      </c>
      <c r="H111" s="68">
        <v>20799.961816406249</v>
      </c>
      <c r="I111" s="68">
        <v>20799.96</v>
      </c>
      <c r="J111" s="68">
        <v>16765.86181640625</v>
      </c>
      <c r="K111" s="69">
        <v>-1.8164062494179234E-3</v>
      </c>
      <c r="L111" s="76">
        <v>20799.960947265623</v>
      </c>
      <c r="M111" s="75">
        <v>-8.6914062558207661E-4</v>
      </c>
    </row>
    <row r="112" spans="1:13" ht="10" customHeight="1" x14ac:dyDescent="0.35">
      <c r="A112" s="2"/>
      <c r="B112" s="2"/>
      <c r="C112" s="2" t="s">
        <v>163</v>
      </c>
      <c r="D112" s="2"/>
      <c r="E112" s="68">
        <v>0</v>
      </c>
      <c r="F112" s="68">
        <v>2193.75</v>
      </c>
      <c r="G112" s="70">
        <v>2193.75</v>
      </c>
      <c r="H112" s="68">
        <v>6093.75</v>
      </c>
      <c r="I112" s="68">
        <v>8775</v>
      </c>
      <c r="J112" s="68">
        <v>6093.75</v>
      </c>
      <c r="K112" s="69">
        <v>2681.25</v>
      </c>
      <c r="L112" s="76">
        <v>6825</v>
      </c>
      <c r="M112" s="75">
        <v>731.25</v>
      </c>
    </row>
    <row r="113" spans="1:13" ht="10" customHeight="1" x14ac:dyDescent="0.35">
      <c r="A113" s="2"/>
      <c r="B113" s="2"/>
      <c r="C113" s="2" t="s">
        <v>164</v>
      </c>
      <c r="D113" s="2"/>
      <c r="E113" s="68">
        <v>6.19</v>
      </c>
      <c r="F113" s="68">
        <v>1007.49</v>
      </c>
      <c r="G113" s="70">
        <v>1001.3</v>
      </c>
      <c r="H113" s="68">
        <v>3028.6899999999969</v>
      </c>
      <c r="I113" s="68">
        <v>4029.96</v>
      </c>
      <c r="J113" s="68">
        <v>3022.4999999999968</v>
      </c>
      <c r="K113" s="69">
        <v>1001.2700000000032</v>
      </c>
      <c r="L113" s="76">
        <v>3358.3333333333298</v>
      </c>
      <c r="M113" s="75">
        <v>329.64333333333298</v>
      </c>
    </row>
    <row r="114" spans="1:13" ht="10" customHeight="1" x14ac:dyDescent="0.35">
      <c r="A114" s="2"/>
      <c r="B114" s="2"/>
      <c r="C114" s="2" t="s">
        <v>165</v>
      </c>
      <c r="D114" s="2"/>
      <c r="E114" s="68">
        <v>1.44</v>
      </c>
      <c r="F114" s="68">
        <v>235.62</v>
      </c>
      <c r="G114" s="70">
        <v>234.18</v>
      </c>
      <c r="H114" s="68">
        <v>708.3150000000004</v>
      </c>
      <c r="I114" s="68">
        <v>942.48</v>
      </c>
      <c r="J114" s="68">
        <v>706.87500000000034</v>
      </c>
      <c r="K114" s="69">
        <v>234.16499999999962</v>
      </c>
      <c r="L114" s="76">
        <v>785.41666666666708</v>
      </c>
      <c r="M114" s="75">
        <v>77.101666666666688</v>
      </c>
    </row>
    <row r="115" spans="1:13" ht="10" customHeight="1" x14ac:dyDescent="0.35">
      <c r="A115" s="2"/>
      <c r="B115" s="2"/>
      <c r="C115" s="2" t="s">
        <v>166</v>
      </c>
      <c r="D115" s="2"/>
      <c r="E115" s="68">
        <v>0</v>
      </c>
      <c r="F115" s="68">
        <v>1299.99</v>
      </c>
      <c r="G115" s="70">
        <v>1299.99</v>
      </c>
      <c r="H115" s="68">
        <v>5199.9598388671875</v>
      </c>
      <c r="I115" s="68">
        <v>5199.96</v>
      </c>
      <c r="J115" s="68">
        <v>5199.9598388671875</v>
      </c>
      <c r="K115" s="69">
        <v>1.6113281253637979E-4</v>
      </c>
      <c r="L115" s="76">
        <v>5199.959716796875</v>
      </c>
      <c r="M115" s="75">
        <v>-1.220703125E-4</v>
      </c>
    </row>
    <row r="116" spans="1:13" ht="10" customHeight="1" x14ac:dyDescent="0.35">
      <c r="A116" s="2"/>
      <c r="B116" s="2"/>
      <c r="C116" s="2" t="s">
        <v>167</v>
      </c>
      <c r="D116" s="2"/>
      <c r="E116" s="68">
        <v>44981</v>
      </c>
      <c r="F116" s="68">
        <v>15000</v>
      </c>
      <c r="G116" s="70">
        <v>-29981</v>
      </c>
      <c r="H116" s="68">
        <v>60000.00048828125</v>
      </c>
      <c r="I116" s="68">
        <v>60000</v>
      </c>
      <c r="J116" s="68">
        <v>15019.00048828125</v>
      </c>
      <c r="K116" s="69">
        <v>-4.8828125E-4</v>
      </c>
      <c r="L116" s="76">
        <v>60000.00048828125</v>
      </c>
      <c r="M116" s="75">
        <v>0</v>
      </c>
    </row>
    <row r="117" spans="1:13" ht="10" customHeight="1" x14ac:dyDescent="0.35">
      <c r="A117" s="2"/>
      <c r="B117" s="2"/>
      <c r="C117" s="2" t="s">
        <v>169</v>
      </c>
      <c r="D117" s="2"/>
      <c r="E117" s="68">
        <v>468.65</v>
      </c>
      <c r="F117" s="68">
        <v>5000.01</v>
      </c>
      <c r="G117" s="70">
        <v>4531.3599999999997</v>
      </c>
      <c r="H117" s="68">
        <v>20000.038671875001</v>
      </c>
      <c r="I117" s="68">
        <v>20000.04</v>
      </c>
      <c r="J117" s="68">
        <v>19531.388671875</v>
      </c>
      <c r="K117" s="69">
        <v>1.3281249994179234E-3</v>
      </c>
      <c r="L117" s="76">
        <v>20000.039160156251</v>
      </c>
      <c r="M117" s="75">
        <v>4.8828125E-4</v>
      </c>
    </row>
    <row r="118" spans="1:13" ht="10" customHeight="1" x14ac:dyDescent="0.35">
      <c r="A118" s="2"/>
      <c r="B118" s="2"/>
      <c r="C118" s="2" t="s">
        <v>170</v>
      </c>
      <c r="D118" s="2"/>
      <c r="E118" s="68">
        <v>6443.7</v>
      </c>
      <c r="F118" s="68">
        <v>6142.5</v>
      </c>
      <c r="G118" s="70">
        <v>-301.2002</v>
      </c>
      <c r="H118" s="68">
        <v>23506.2</v>
      </c>
      <c r="I118" s="68">
        <v>24570</v>
      </c>
      <c r="J118" s="68">
        <v>17062.5</v>
      </c>
      <c r="K118" s="69">
        <v>1063.7999999999993</v>
      </c>
      <c r="L118" s="76">
        <v>23405.8</v>
      </c>
      <c r="M118" s="75">
        <v>-100.40000000000146</v>
      </c>
    </row>
    <row r="119" spans="1:13" ht="10" customHeight="1" x14ac:dyDescent="0.35">
      <c r="A119" s="2"/>
      <c r="B119" s="2"/>
      <c r="C119" s="2" t="s">
        <v>171</v>
      </c>
      <c r="D119" s="2"/>
      <c r="E119" s="68">
        <v>2725.02</v>
      </c>
      <c r="F119" s="68">
        <v>2820.99</v>
      </c>
      <c r="G119" s="70">
        <v>95.969970000000004</v>
      </c>
      <c r="H119" s="68">
        <v>11188.019999999997</v>
      </c>
      <c r="I119" s="68">
        <v>11283.96</v>
      </c>
      <c r="J119" s="68">
        <v>8462.9999999999964</v>
      </c>
      <c r="K119" s="69">
        <v>95.940000000002328</v>
      </c>
      <c r="L119" s="76">
        <v>11220.013333333329</v>
      </c>
      <c r="M119" s="75">
        <v>31.993333333331975</v>
      </c>
    </row>
    <row r="120" spans="1:13" ht="10" customHeight="1" x14ac:dyDescent="0.35">
      <c r="A120" s="2"/>
      <c r="B120" s="2"/>
      <c r="C120" s="2" t="s">
        <v>172</v>
      </c>
      <c r="D120" s="2"/>
      <c r="E120" s="68">
        <v>637.32000000000005</v>
      </c>
      <c r="F120" s="68">
        <v>659.76</v>
      </c>
      <c r="G120" s="70">
        <v>22.44</v>
      </c>
      <c r="H120" s="68">
        <v>2616.5700000000029</v>
      </c>
      <c r="I120" s="68">
        <v>2639.04</v>
      </c>
      <c r="J120" s="68">
        <v>1979.2500000000027</v>
      </c>
      <c r="K120" s="69">
        <v>22.469999999997071</v>
      </c>
      <c r="L120" s="76">
        <v>2624.0466666666698</v>
      </c>
      <c r="M120" s="75">
        <v>7.4766666666669153</v>
      </c>
    </row>
    <row r="121" spans="1:13" ht="10" customHeight="1" x14ac:dyDescent="0.35">
      <c r="A121" s="2"/>
      <c r="B121" s="2"/>
      <c r="C121" s="2" t="s">
        <v>173</v>
      </c>
      <c r="D121" s="2"/>
      <c r="E121" s="68">
        <v>2231.2800000000002</v>
      </c>
      <c r="F121" s="68">
        <v>1299.99</v>
      </c>
      <c r="G121" s="70">
        <v>-931.29</v>
      </c>
      <c r="H121" s="68">
        <v>6131.2499999999991</v>
      </c>
      <c r="I121" s="68">
        <v>5199.96</v>
      </c>
      <c r="J121" s="68">
        <v>3899.9699999999989</v>
      </c>
      <c r="K121" s="69">
        <v>-931.28999999999905</v>
      </c>
      <c r="L121" s="76">
        <v>5820.82</v>
      </c>
      <c r="M121" s="75">
        <v>-310.42999999999938</v>
      </c>
    </row>
    <row r="122" spans="1:13" ht="10" customHeight="1" x14ac:dyDescent="0.35">
      <c r="A122" s="2"/>
      <c r="B122" s="2"/>
      <c r="C122" s="2" t="s">
        <v>174</v>
      </c>
      <c r="D122" s="2"/>
      <c r="E122" s="68">
        <v>15566.6</v>
      </c>
      <c r="F122" s="68">
        <v>14519.85</v>
      </c>
      <c r="G122" s="70">
        <v>-1046.75</v>
      </c>
      <c r="H122" s="68">
        <v>55899.556250000009</v>
      </c>
      <c r="I122" s="68">
        <v>58079.4</v>
      </c>
      <c r="J122" s="68">
        <v>40332.95625000001</v>
      </c>
      <c r="K122" s="69">
        <v>2179.8437499999927</v>
      </c>
      <c r="L122" s="76">
        <v>55550.631000000008</v>
      </c>
      <c r="M122" s="75">
        <v>-348.92525000000023</v>
      </c>
    </row>
    <row r="123" spans="1:13" ht="10" customHeight="1" x14ac:dyDescent="0.35">
      <c r="A123" s="2"/>
      <c r="B123" s="2"/>
      <c r="C123" s="2" t="s">
        <v>175</v>
      </c>
      <c r="D123" s="2"/>
      <c r="E123" s="68">
        <v>11173.14</v>
      </c>
      <c r="F123" s="68">
        <v>10468.59</v>
      </c>
      <c r="G123" s="70">
        <v>-704.5498</v>
      </c>
      <c r="H123" s="68">
        <v>49668.77284125</v>
      </c>
      <c r="I123" s="68">
        <v>41874.36</v>
      </c>
      <c r="J123" s="68">
        <v>38495.632841250001</v>
      </c>
      <c r="K123" s="69">
        <v>-7794.4128412499995</v>
      </c>
      <c r="L123" s="76">
        <v>50440.628782200001</v>
      </c>
      <c r="M123" s="75">
        <v>771.85594095000124</v>
      </c>
    </row>
    <row r="124" spans="1:13" ht="10" customHeight="1" x14ac:dyDescent="0.35">
      <c r="A124" s="2"/>
      <c r="B124" s="2"/>
      <c r="C124" s="2" t="s">
        <v>176</v>
      </c>
      <c r="D124" s="2"/>
      <c r="E124" s="68">
        <v>13179.79</v>
      </c>
      <c r="F124" s="68">
        <v>11476.17</v>
      </c>
      <c r="G124" s="70">
        <v>-1703.62</v>
      </c>
      <c r="H124" s="68">
        <v>52278.770189259987</v>
      </c>
      <c r="I124" s="68">
        <v>45904.68</v>
      </c>
      <c r="J124" s="68">
        <v>39098.980189259986</v>
      </c>
      <c r="K124" s="69">
        <v>-6374.0901892599868</v>
      </c>
      <c r="L124" s="76">
        <v>52188.821321399984</v>
      </c>
      <c r="M124" s="75">
        <v>-89.948867860002792</v>
      </c>
    </row>
    <row r="125" spans="1:13" ht="10" customHeight="1" x14ac:dyDescent="0.35">
      <c r="A125" s="2"/>
      <c r="B125" s="2"/>
      <c r="C125" s="2" t="s">
        <v>177</v>
      </c>
      <c r="D125" s="2"/>
      <c r="E125" s="68">
        <v>3082.31</v>
      </c>
      <c r="F125" s="68">
        <v>2683.95</v>
      </c>
      <c r="G125" s="70">
        <v>-398.36009999999999</v>
      </c>
      <c r="H125" s="68">
        <v>12226.426334584998</v>
      </c>
      <c r="I125" s="68">
        <v>10735.8</v>
      </c>
      <c r="J125" s="68">
        <v>9144.1163345849982</v>
      </c>
      <c r="K125" s="69">
        <v>-1490.6263345849984</v>
      </c>
      <c r="L125" s="76">
        <v>12205.419260649998</v>
      </c>
      <c r="M125" s="75">
        <v>-21.007073934999426</v>
      </c>
    </row>
    <row r="126" spans="1:13" ht="10" customHeight="1" x14ac:dyDescent="0.35">
      <c r="A126" s="2"/>
      <c r="B126" s="2"/>
      <c r="C126" s="2" t="s">
        <v>178</v>
      </c>
      <c r="D126" s="2"/>
      <c r="E126" s="68">
        <v>15792.34</v>
      </c>
      <c r="F126" s="68">
        <v>12999.99</v>
      </c>
      <c r="G126" s="70">
        <v>-2792.35</v>
      </c>
      <c r="H126" s="68">
        <v>51999.961826171872</v>
      </c>
      <c r="I126" s="68">
        <v>51999.96</v>
      </c>
      <c r="J126" s="68">
        <v>36207.621826171875</v>
      </c>
      <c r="K126" s="69">
        <v>-1.8261718723806553E-3</v>
      </c>
      <c r="L126" s="76">
        <v>51999.959531250002</v>
      </c>
      <c r="M126" s="75">
        <v>-2.2949218691792339E-3</v>
      </c>
    </row>
    <row r="127" spans="1:13" ht="10" customHeight="1" x14ac:dyDescent="0.35">
      <c r="A127" s="2"/>
      <c r="B127" s="2"/>
      <c r="C127" s="2" t="s">
        <v>179</v>
      </c>
      <c r="D127" s="2"/>
      <c r="E127" s="68">
        <v>2305.52</v>
      </c>
      <c r="F127" s="68">
        <v>2075.64</v>
      </c>
      <c r="G127" s="70">
        <v>-229.8801</v>
      </c>
      <c r="H127" s="68">
        <v>8532.3950000000004</v>
      </c>
      <c r="I127" s="68">
        <v>8302.56</v>
      </c>
      <c r="J127" s="68">
        <v>6226.875</v>
      </c>
      <c r="K127" s="69">
        <v>-229.83500000000095</v>
      </c>
      <c r="L127" s="76">
        <v>8455.75</v>
      </c>
      <c r="M127" s="75">
        <v>-76.645000000000437</v>
      </c>
    </row>
    <row r="128" spans="1:13" ht="10" customHeight="1" x14ac:dyDescent="0.35">
      <c r="A128" s="2"/>
      <c r="B128" s="2"/>
      <c r="C128" s="2" t="s">
        <v>180</v>
      </c>
      <c r="D128" s="2"/>
      <c r="E128" s="68">
        <v>906.6</v>
      </c>
      <c r="F128" s="68">
        <v>953.25</v>
      </c>
      <c r="G128" s="70">
        <v>46.650019999999998</v>
      </c>
      <c r="H128" s="68">
        <v>3766.35</v>
      </c>
      <c r="I128" s="68">
        <v>3813</v>
      </c>
      <c r="J128" s="68">
        <v>2859.75</v>
      </c>
      <c r="K128" s="69">
        <v>46.650000000000091</v>
      </c>
      <c r="L128" s="76">
        <v>3781.9</v>
      </c>
      <c r="M128" s="75">
        <v>15.550000000000182</v>
      </c>
    </row>
    <row r="129" spans="1:13" ht="10" customHeight="1" x14ac:dyDescent="0.35">
      <c r="A129" s="2"/>
      <c r="B129" s="2"/>
      <c r="C129" s="2" t="s">
        <v>181</v>
      </c>
      <c r="D129" s="2"/>
      <c r="E129" s="68">
        <v>212.04</v>
      </c>
      <c r="F129" s="68">
        <v>222.93</v>
      </c>
      <c r="G129" s="70">
        <v>10.89</v>
      </c>
      <c r="H129" s="68">
        <v>880.85249999999996</v>
      </c>
      <c r="I129" s="68">
        <v>891.72</v>
      </c>
      <c r="J129" s="68">
        <v>668.8125</v>
      </c>
      <c r="K129" s="69">
        <v>10.867500000000064</v>
      </c>
      <c r="L129" s="76">
        <v>884.48500000000001</v>
      </c>
      <c r="M129" s="75">
        <v>3.63250000000005</v>
      </c>
    </row>
    <row r="130" spans="1:13" ht="10" customHeight="1" x14ac:dyDescent="0.35">
      <c r="A130" s="2"/>
      <c r="B130" s="2"/>
      <c r="C130" s="2" t="s">
        <v>182</v>
      </c>
      <c r="D130" s="2"/>
      <c r="E130" s="68">
        <v>1702.84</v>
      </c>
      <c r="F130" s="68">
        <v>1299.99</v>
      </c>
      <c r="G130" s="70">
        <v>-402.85</v>
      </c>
      <c r="H130" s="68">
        <v>5199.9601782226564</v>
      </c>
      <c r="I130" s="68">
        <v>5199.96</v>
      </c>
      <c r="J130" s="68">
        <v>3497.1201782226563</v>
      </c>
      <c r="K130" s="69">
        <v>-1.7822265635913936E-4</v>
      </c>
      <c r="L130" s="76">
        <v>5199.9598046874999</v>
      </c>
      <c r="M130" s="75">
        <v>-3.735351565410383E-4</v>
      </c>
    </row>
    <row r="131" spans="1:13" ht="10" customHeight="1" x14ac:dyDescent="0.35">
      <c r="A131" s="2"/>
      <c r="B131" s="2"/>
      <c r="C131" s="2" t="s">
        <v>183</v>
      </c>
      <c r="D131" s="2"/>
      <c r="E131" s="68">
        <v>23605.13</v>
      </c>
      <c r="F131" s="68">
        <v>23428.26</v>
      </c>
      <c r="G131" s="70">
        <v>-176.87110000000001</v>
      </c>
      <c r="H131" s="68">
        <v>84946.604843749999</v>
      </c>
      <c r="I131" s="68">
        <v>93713.04</v>
      </c>
      <c r="J131" s="68">
        <v>61341.474843749995</v>
      </c>
      <c r="K131" s="69">
        <v>8766.4351562499942</v>
      </c>
      <c r="L131" s="76">
        <v>84329.781824999998</v>
      </c>
      <c r="M131" s="75">
        <v>-616.82301875000121</v>
      </c>
    </row>
    <row r="132" spans="1:13" ht="10" customHeight="1" x14ac:dyDescent="0.35">
      <c r="A132" s="2"/>
      <c r="B132" s="2"/>
      <c r="C132" s="2" t="s">
        <v>184</v>
      </c>
      <c r="D132" s="2"/>
      <c r="E132" s="68">
        <v>6006.28</v>
      </c>
      <c r="F132" s="68">
        <v>5754.66</v>
      </c>
      <c r="G132" s="70">
        <v>-251.61959999999999</v>
      </c>
      <c r="H132" s="68">
        <v>23018.640961914061</v>
      </c>
      <c r="I132" s="68">
        <v>23018.639999999999</v>
      </c>
      <c r="J132" s="68">
        <v>17012.360961914063</v>
      </c>
      <c r="K132" s="69">
        <v>-9.6191406191792339E-4</v>
      </c>
      <c r="L132" s="76">
        <v>23018.64044921875</v>
      </c>
      <c r="M132" s="75">
        <v>-5.1269531104480848E-4</v>
      </c>
    </row>
    <row r="133" spans="1:13" ht="10" customHeight="1" x14ac:dyDescent="0.35">
      <c r="A133" s="2"/>
      <c r="B133" s="2"/>
      <c r="C133" s="2" t="s">
        <v>185</v>
      </c>
      <c r="D133" s="2"/>
      <c r="E133" s="68">
        <v>12365.71</v>
      </c>
      <c r="F133" s="68">
        <v>13402.53</v>
      </c>
      <c r="G133" s="70">
        <v>1036.82</v>
      </c>
      <c r="H133" s="68">
        <v>50719.716542500013</v>
      </c>
      <c r="I133" s="68">
        <v>53610.12</v>
      </c>
      <c r="J133" s="68">
        <v>38354.006542500014</v>
      </c>
      <c r="K133" s="69">
        <v>2890.4034574999896</v>
      </c>
      <c r="L133" s="76">
        <v>50864.372825000013</v>
      </c>
      <c r="M133" s="75">
        <v>144.65628250000009</v>
      </c>
    </row>
    <row r="134" spans="1:13" ht="10" customHeight="1" x14ac:dyDescent="0.35">
      <c r="A134" s="2"/>
      <c r="B134" s="2"/>
      <c r="C134" s="2" t="s">
        <v>186</v>
      </c>
      <c r="D134" s="2"/>
      <c r="E134" s="68">
        <v>2892</v>
      </c>
      <c r="F134" s="68">
        <v>3134.46</v>
      </c>
      <c r="G134" s="70">
        <v>242.46</v>
      </c>
      <c r="H134" s="68">
        <v>11861.888626875001</v>
      </c>
      <c r="I134" s="68">
        <v>12537.84</v>
      </c>
      <c r="J134" s="68">
        <v>8969.8886268750011</v>
      </c>
      <c r="K134" s="69">
        <v>675.95137312499901</v>
      </c>
      <c r="L134" s="76">
        <v>11895.712918750001</v>
      </c>
      <c r="M134" s="75">
        <v>33.824291875000199</v>
      </c>
    </row>
    <row r="135" spans="1:13" ht="10" customHeight="1" x14ac:dyDescent="0.35">
      <c r="A135" s="2"/>
      <c r="B135" s="2"/>
      <c r="C135" s="2" t="s">
        <v>187</v>
      </c>
      <c r="D135" s="2"/>
      <c r="E135" s="68">
        <v>17490.5</v>
      </c>
      <c r="F135" s="68">
        <v>14300.01</v>
      </c>
      <c r="G135" s="70">
        <v>-3190.49</v>
      </c>
      <c r="H135" s="68">
        <v>57200.0380859375</v>
      </c>
      <c r="I135" s="68">
        <v>57200.04</v>
      </c>
      <c r="J135" s="68">
        <v>39709.5380859375</v>
      </c>
      <c r="K135" s="69">
        <v>1.9140625008731149E-3</v>
      </c>
      <c r="L135" s="76">
        <v>57200.038906250003</v>
      </c>
      <c r="M135" s="75">
        <v>8.2031250349245965E-4</v>
      </c>
    </row>
    <row r="136" spans="1:13" ht="10" customHeight="1" x14ac:dyDescent="0.35">
      <c r="A136" s="2"/>
      <c r="B136" s="2"/>
      <c r="C136" s="2" t="s">
        <v>188</v>
      </c>
      <c r="D136" s="2"/>
      <c r="E136" s="68">
        <v>20191.82</v>
      </c>
      <c r="F136" s="68">
        <v>18527.79</v>
      </c>
      <c r="G136" s="70">
        <v>-1664.0309999999999</v>
      </c>
      <c r="H136" s="68">
        <v>71564.162876281262</v>
      </c>
      <c r="I136" s="68">
        <v>74111.16</v>
      </c>
      <c r="J136" s="68">
        <v>51372.342876281262</v>
      </c>
      <c r="K136" s="69">
        <v>2546.9971237187419</v>
      </c>
      <c r="L136" s="76">
        <v>70998.144021435015</v>
      </c>
      <c r="M136" s="75">
        <v>-566.01885484624654</v>
      </c>
    </row>
    <row r="137" spans="1:13" ht="10" customHeight="1" x14ac:dyDescent="0.35">
      <c r="A137" s="2"/>
      <c r="B137" s="2"/>
      <c r="C137" s="2" t="s">
        <v>189</v>
      </c>
      <c r="D137" s="2"/>
      <c r="E137" s="68">
        <v>8523.1299999999992</v>
      </c>
      <c r="F137" s="68">
        <v>8509.0499999999993</v>
      </c>
      <c r="G137" s="70">
        <v>-14.080080000000001</v>
      </c>
      <c r="H137" s="68">
        <v>34003.812066635481</v>
      </c>
      <c r="I137" s="68">
        <v>34036.199999999997</v>
      </c>
      <c r="J137" s="68">
        <v>25480.682066635483</v>
      </c>
      <c r="K137" s="69">
        <v>32.387933364516357</v>
      </c>
      <c r="L137" s="76">
        <v>34002.748962928308</v>
      </c>
      <c r="M137" s="75">
        <v>-1.0631037071725586</v>
      </c>
    </row>
    <row r="138" spans="1:13" ht="10" customHeight="1" x14ac:dyDescent="0.35">
      <c r="A138" s="2"/>
      <c r="B138" s="2"/>
      <c r="C138" s="2" t="s">
        <v>190</v>
      </c>
      <c r="D138" s="2"/>
      <c r="E138" s="68">
        <v>1993.3</v>
      </c>
      <c r="F138" s="68">
        <v>1990.02</v>
      </c>
      <c r="G138" s="70">
        <v>-3.2800289999999999</v>
      </c>
      <c r="H138" s="68">
        <v>7952.4917736486286</v>
      </c>
      <c r="I138" s="68">
        <v>7960.08</v>
      </c>
      <c r="J138" s="68">
        <v>5959.1917736486284</v>
      </c>
      <c r="K138" s="69">
        <v>7.5882263513713042</v>
      </c>
      <c r="L138" s="76">
        <v>7952.2541929429208</v>
      </c>
      <c r="M138" s="75">
        <v>-0.23758070570784184</v>
      </c>
    </row>
    <row r="139" spans="1:13" ht="10" customHeight="1" x14ac:dyDescent="0.35">
      <c r="A139" s="2"/>
      <c r="B139" s="2"/>
      <c r="C139" s="2" t="s">
        <v>191</v>
      </c>
      <c r="D139" s="2"/>
      <c r="E139" s="68">
        <v>12576.02</v>
      </c>
      <c r="F139" s="68">
        <v>9099.99</v>
      </c>
      <c r="G139" s="70">
        <v>-3476.029</v>
      </c>
      <c r="H139" s="68">
        <v>36399.960429687504</v>
      </c>
      <c r="I139" s="68">
        <v>36399.96</v>
      </c>
      <c r="J139" s="68">
        <v>23823.940429687504</v>
      </c>
      <c r="K139" s="69">
        <v>-4.2968750494765118E-4</v>
      </c>
      <c r="L139" s="76">
        <v>36399.962031250005</v>
      </c>
      <c r="M139" s="75">
        <v>1.6015625005820766E-3</v>
      </c>
    </row>
    <row r="140" spans="1:13" ht="10" customHeight="1" x14ac:dyDescent="0.35">
      <c r="A140" s="2"/>
      <c r="B140" s="2"/>
      <c r="C140" s="2" t="s">
        <v>192</v>
      </c>
      <c r="D140" s="2"/>
      <c r="E140" s="68">
        <v>12532.07</v>
      </c>
      <c r="F140" s="68">
        <v>11945.7</v>
      </c>
      <c r="G140" s="70">
        <v>-586.37009999999998</v>
      </c>
      <c r="H140" s="68">
        <v>51823.25192000001</v>
      </c>
      <c r="I140" s="68">
        <v>47782.8</v>
      </c>
      <c r="J140" s="68">
        <v>39291.18192000001</v>
      </c>
      <c r="K140" s="69">
        <v>-4040.4519200000068</v>
      </c>
      <c r="L140" s="76">
        <v>48143.46880000001</v>
      </c>
      <c r="M140" s="75">
        <v>-3679.7831200000001</v>
      </c>
    </row>
    <row r="141" spans="1:13" ht="10" customHeight="1" x14ac:dyDescent="0.35">
      <c r="A141" s="2"/>
      <c r="B141" s="2"/>
      <c r="C141" s="2" t="s">
        <v>193</v>
      </c>
      <c r="D141" s="2"/>
      <c r="E141" s="68">
        <v>5064.13</v>
      </c>
      <c r="F141" s="68">
        <v>5486.16</v>
      </c>
      <c r="G141" s="70">
        <v>422.03030000000001</v>
      </c>
      <c r="H141" s="68">
        <v>23108.969104000025</v>
      </c>
      <c r="I141" s="68">
        <v>21944.639999999999</v>
      </c>
      <c r="J141" s="68">
        <v>18044.839104000024</v>
      </c>
      <c r="K141" s="69">
        <v>-1164.3291040000258</v>
      </c>
      <c r="L141" s="76">
        <v>21607.368559999999</v>
      </c>
      <c r="M141" s="75">
        <v>-1501.6005440000263</v>
      </c>
    </row>
    <row r="142" spans="1:13" ht="10" customHeight="1" x14ac:dyDescent="0.35">
      <c r="A142" s="2"/>
      <c r="B142" s="2"/>
      <c r="C142" s="2" t="s">
        <v>194</v>
      </c>
      <c r="D142" s="2"/>
      <c r="E142" s="68">
        <v>1184.33</v>
      </c>
      <c r="F142" s="68">
        <v>1283.07</v>
      </c>
      <c r="G142" s="70">
        <v>98.739990000000006</v>
      </c>
      <c r="H142" s="68">
        <v>5404.4939839999979</v>
      </c>
      <c r="I142" s="68">
        <v>5132.28</v>
      </c>
      <c r="J142" s="68">
        <v>4220.163983999998</v>
      </c>
      <c r="K142" s="69">
        <v>-272.21398399999816</v>
      </c>
      <c r="L142" s="76">
        <v>5053.3117599999987</v>
      </c>
      <c r="M142" s="75">
        <v>-351.18222399999922</v>
      </c>
    </row>
    <row r="143" spans="1:13" ht="10" customHeight="1" x14ac:dyDescent="0.35">
      <c r="A143" s="2"/>
      <c r="B143" s="2"/>
      <c r="C143" s="2" t="s">
        <v>195</v>
      </c>
      <c r="D143" s="2"/>
      <c r="E143" s="68">
        <v>11414.96</v>
      </c>
      <c r="F143" s="68">
        <v>10400.01</v>
      </c>
      <c r="G143" s="70">
        <v>-1014.95</v>
      </c>
      <c r="H143" s="68">
        <v>41600.037148437499</v>
      </c>
      <c r="I143" s="68">
        <v>41600.04</v>
      </c>
      <c r="J143" s="68">
        <v>30185.0771484375</v>
      </c>
      <c r="K143" s="69">
        <v>2.8515625017462298E-3</v>
      </c>
      <c r="L143" s="76">
        <v>41600.037460937499</v>
      </c>
      <c r="M143" s="75">
        <v>3.125000002910383E-4</v>
      </c>
    </row>
    <row r="144" spans="1:13" ht="10" customHeight="1" x14ac:dyDescent="0.35">
      <c r="A144" s="2"/>
      <c r="B144" s="2"/>
      <c r="C144" s="2" t="s">
        <v>196</v>
      </c>
      <c r="D144" s="2"/>
      <c r="E144" s="68">
        <v>10218.89</v>
      </c>
      <c r="F144" s="68">
        <v>9310.74</v>
      </c>
      <c r="G144" s="70">
        <v>-908.14940000000001</v>
      </c>
      <c r="H144" s="68">
        <v>38480.748634999989</v>
      </c>
      <c r="I144" s="68">
        <v>37242.959999999999</v>
      </c>
      <c r="J144" s="68">
        <v>28261.85863499999</v>
      </c>
      <c r="K144" s="69">
        <v>-1237.7886349999899</v>
      </c>
      <c r="L144" s="76">
        <v>38038.375149999985</v>
      </c>
      <c r="M144" s="75">
        <v>-442.37348500000371</v>
      </c>
    </row>
    <row r="145" spans="1:13" ht="10" customHeight="1" x14ac:dyDescent="0.35">
      <c r="A145" s="2"/>
      <c r="B145" s="2"/>
      <c r="C145" s="2" t="s">
        <v>197</v>
      </c>
      <c r="D145" s="2"/>
      <c r="E145" s="68">
        <v>3983.72</v>
      </c>
      <c r="F145" s="68">
        <v>4276.05</v>
      </c>
      <c r="G145" s="70">
        <v>292.32979999999998</v>
      </c>
      <c r="H145" s="68">
        <v>16963.240261999999</v>
      </c>
      <c r="I145" s="68">
        <v>17104.2</v>
      </c>
      <c r="J145" s="68">
        <v>12979.520262</v>
      </c>
      <c r="K145" s="69">
        <v>140.95973800000138</v>
      </c>
      <c r="L145" s="76">
        <v>17048.03918</v>
      </c>
      <c r="M145" s="75">
        <v>84.798918000000413</v>
      </c>
    </row>
    <row r="146" spans="1:13" ht="10" customHeight="1" x14ac:dyDescent="0.35">
      <c r="A146" s="2"/>
      <c r="B146" s="2"/>
      <c r="C146" s="2" t="s">
        <v>198</v>
      </c>
      <c r="D146" s="2"/>
      <c r="E146" s="68">
        <v>931.63</v>
      </c>
      <c r="F146" s="68">
        <v>1000.05</v>
      </c>
      <c r="G146" s="70">
        <v>68.419979999999995</v>
      </c>
      <c r="H146" s="68">
        <v>3967.1629644999994</v>
      </c>
      <c r="I146" s="68">
        <v>4000.2</v>
      </c>
      <c r="J146" s="68">
        <v>3035.5329644999993</v>
      </c>
      <c r="K146" s="69">
        <v>33.037035500000457</v>
      </c>
      <c r="L146" s="76">
        <v>3987.0044049999992</v>
      </c>
      <c r="M146" s="75">
        <v>19.841440499999862</v>
      </c>
    </row>
    <row r="147" spans="1:13" ht="10" customHeight="1" x14ac:dyDescent="0.35">
      <c r="A147" s="2"/>
      <c r="B147" s="2"/>
      <c r="C147" s="2" t="s">
        <v>199</v>
      </c>
      <c r="D147" s="2"/>
      <c r="E147" s="68">
        <v>8778.2000000000007</v>
      </c>
      <c r="F147" s="68">
        <v>10400.01</v>
      </c>
      <c r="G147" s="70">
        <v>1621.81</v>
      </c>
      <c r="H147" s="68">
        <v>39977.96</v>
      </c>
      <c r="I147" s="68">
        <v>41600.04</v>
      </c>
      <c r="J147" s="68">
        <v>31199.759999999998</v>
      </c>
      <c r="K147" s="69">
        <v>1622.0800000000017</v>
      </c>
      <c r="L147" s="76">
        <v>39988.36</v>
      </c>
      <c r="M147" s="75">
        <v>10.400000000001455</v>
      </c>
    </row>
    <row r="148" spans="1:13" ht="10" customHeight="1" x14ac:dyDescent="0.35">
      <c r="A148" s="2"/>
      <c r="B148" s="2"/>
      <c r="C148" s="2" t="s">
        <v>200</v>
      </c>
      <c r="D148" s="2"/>
      <c r="E148" s="68">
        <v>281.25</v>
      </c>
      <c r="F148" s="68">
        <v>0</v>
      </c>
      <c r="G148" s="70">
        <v>-281.25</v>
      </c>
      <c r="H148" s="68">
        <v>5721.75</v>
      </c>
      <c r="I148" s="68">
        <v>0</v>
      </c>
      <c r="J148" s="68">
        <v>5440.5</v>
      </c>
      <c r="K148" s="69">
        <v>-5721.75</v>
      </c>
      <c r="L148" s="76">
        <v>0</v>
      </c>
      <c r="M148" s="75">
        <v>-5721.75</v>
      </c>
    </row>
    <row r="149" spans="1:13" ht="10" customHeight="1" x14ac:dyDescent="0.35">
      <c r="A149" s="2"/>
      <c r="B149" s="2"/>
      <c r="C149" s="2" t="s">
        <v>201</v>
      </c>
      <c r="D149" s="2"/>
      <c r="E149" s="68">
        <v>703.73</v>
      </c>
      <c r="F149" s="68">
        <v>4650</v>
      </c>
      <c r="G149" s="70">
        <v>3946.27</v>
      </c>
      <c r="H149" s="68">
        <v>5979.9299999999967</v>
      </c>
      <c r="I149" s="68">
        <v>18600</v>
      </c>
      <c r="J149" s="68">
        <v>5276.1999999999971</v>
      </c>
      <c r="K149" s="69">
        <v>12620.070000000003</v>
      </c>
      <c r="L149" s="76">
        <v>18770.489999999998</v>
      </c>
      <c r="M149" s="75">
        <v>12790.560000000001</v>
      </c>
    </row>
    <row r="150" spans="1:13" ht="10" customHeight="1" x14ac:dyDescent="0.35">
      <c r="A150" s="2"/>
      <c r="B150" s="2"/>
      <c r="C150" s="2" t="s">
        <v>202</v>
      </c>
      <c r="D150" s="2"/>
      <c r="E150" s="68">
        <v>164.64</v>
      </c>
      <c r="F150" s="68">
        <v>1087.5</v>
      </c>
      <c r="G150" s="70">
        <v>922.86</v>
      </c>
      <c r="H150" s="68">
        <v>1398.5900000000031</v>
      </c>
      <c r="I150" s="68">
        <v>4350</v>
      </c>
      <c r="J150" s="68">
        <v>1233.950000000003</v>
      </c>
      <c r="K150" s="69">
        <v>2951.4099999999971</v>
      </c>
      <c r="L150" s="76">
        <v>4389.87</v>
      </c>
      <c r="M150" s="75">
        <v>2991.279999999997</v>
      </c>
    </row>
    <row r="151" spans="1:13" ht="10" customHeight="1" x14ac:dyDescent="0.35">
      <c r="A151" s="2"/>
      <c r="B151" s="2"/>
      <c r="C151" s="42" t="s">
        <v>203</v>
      </c>
      <c r="D151" s="42"/>
      <c r="E151" s="71">
        <v>530850.01000000024</v>
      </c>
      <c r="F151" s="71">
        <v>566959.08000000007</v>
      </c>
      <c r="G151" s="73">
        <v>36109.069999999832</v>
      </c>
      <c r="H151" s="71">
        <v>2193318.8701751968</v>
      </c>
      <c r="I151" s="71">
        <v>2267836.3200000003</v>
      </c>
      <c r="J151" s="71">
        <v>1662468.8601751965</v>
      </c>
      <c r="K151" s="72">
        <v>74517.449824803509</v>
      </c>
      <c r="L151" s="77">
        <v>2211175.6557834502</v>
      </c>
      <c r="M151" s="78">
        <v>17856.785608254773</v>
      </c>
    </row>
    <row r="152" spans="1:13" ht="10" customHeight="1" x14ac:dyDescent="0.35">
      <c r="A152" s="2"/>
      <c r="B152" s="2" t="s">
        <v>33</v>
      </c>
      <c r="C152" s="2"/>
      <c r="D152" s="2"/>
      <c r="E152" s="68"/>
      <c r="F152" s="68"/>
      <c r="G152" s="70"/>
      <c r="H152" s="68"/>
      <c r="I152" s="68"/>
      <c r="J152" s="68"/>
      <c r="K152" s="69"/>
      <c r="L152" s="76"/>
      <c r="M152" s="75"/>
    </row>
    <row r="153" spans="1:13" ht="10" customHeight="1" x14ac:dyDescent="0.35">
      <c r="A153" s="2"/>
      <c r="B153" s="2"/>
      <c r="C153" s="2" t="s">
        <v>204</v>
      </c>
      <c r="D153" s="2"/>
      <c r="E153" s="68">
        <v>43285.75</v>
      </c>
      <c r="F153" s="68">
        <v>41874.99</v>
      </c>
      <c r="G153" s="70">
        <v>-1410.7619999999999</v>
      </c>
      <c r="H153" s="68">
        <v>165029.998046875</v>
      </c>
      <c r="I153" s="68">
        <v>167499.96</v>
      </c>
      <c r="J153" s="68">
        <v>121744.248046875</v>
      </c>
      <c r="K153" s="69">
        <v>2469.9619531249919</v>
      </c>
      <c r="L153" s="76">
        <v>165029.99765624999</v>
      </c>
      <c r="M153" s="75">
        <v>-3.9062500582076609E-4</v>
      </c>
    </row>
    <row r="154" spans="1:13" ht="10" customHeight="1" x14ac:dyDescent="0.35">
      <c r="A154" s="2"/>
      <c r="B154" s="2"/>
      <c r="C154" s="2" t="s">
        <v>206</v>
      </c>
      <c r="D154" s="2"/>
      <c r="E154" s="68">
        <v>14819.88</v>
      </c>
      <c r="F154" s="68">
        <v>0</v>
      </c>
      <c r="G154" s="70">
        <v>-14819.88</v>
      </c>
      <c r="H154" s="68">
        <v>15700.000101928712</v>
      </c>
      <c r="I154" s="68">
        <v>0</v>
      </c>
      <c r="J154" s="68">
        <v>880.12010192871276</v>
      </c>
      <c r="K154" s="69">
        <v>-15700.000101928712</v>
      </c>
      <c r="L154" s="76">
        <v>15820.000086669923</v>
      </c>
      <c r="M154" s="75">
        <v>119.99998474121094</v>
      </c>
    </row>
    <row r="155" spans="1:13" ht="10" customHeight="1" x14ac:dyDescent="0.35">
      <c r="A155" s="2"/>
      <c r="B155" s="2"/>
      <c r="C155" s="2" t="s">
        <v>208</v>
      </c>
      <c r="D155" s="2"/>
      <c r="E155" s="68">
        <v>120</v>
      </c>
      <c r="F155" s="68">
        <v>0</v>
      </c>
      <c r="G155" s="70">
        <v>-120</v>
      </c>
      <c r="H155" s="68">
        <v>120</v>
      </c>
      <c r="I155" s="68">
        <v>0</v>
      </c>
      <c r="J155" s="68">
        <v>0</v>
      </c>
      <c r="K155" s="69">
        <v>-120</v>
      </c>
      <c r="L155" s="76">
        <v>0</v>
      </c>
      <c r="M155" s="75">
        <v>-120</v>
      </c>
    </row>
    <row r="156" spans="1:13" ht="10" customHeight="1" x14ac:dyDescent="0.35">
      <c r="A156" s="2"/>
      <c r="B156" s="2"/>
      <c r="C156" s="2" t="s">
        <v>209</v>
      </c>
      <c r="D156" s="2"/>
      <c r="E156" s="68">
        <v>10500</v>
      </c>
      <c r="F156" s="68">
        <v>0</v>
      </c>
      <c r="G156" s="70">
        <v>-10500</v>
      </c>
      <c r="H156" s="68">
        <v>10500</v>
      </c>
      <c r="I156" s="68">
        <v>0</v>
      </c>
      <c r="J156" s="68">
        <v>0</v>
      </c>
      <c r="K156" s="69">
        <v>-10500</v>
      </c>
      <c r="L156" s="76">
        <v>10500</v>
      </c>
      <c r="M156" s="75">
        <v>0</v>
      </c>
    </row>
    <row r="157" spans="1:13" ht="10" customHeight="1" x14ac:dyDescent="0.35">
      <c r="A157" s="2"/>
      <c r="B157" s="2"/>
      <c r="C157" s="2" t="s">
        <v>210</v>
      </c>
      <c r="D157" s="2"/>
      <c r="E157" s="68">
        <v>4869.0200000000004</v>
      </c>
      <c r="F157" s="68">
        <v>5788.5</v>
      </c>
      <c r="G157" s="70">
        <v>919.48</v>
      </c>
      <c r="H157" s="68">
        <v>23154.00095703125</v>
      </c>
      <c r="I157" s="68">
        <v>23154</v>
      </c>
      <c r="J157" s="68">
        <v>18284.98095703125</v>
      </c>
      <c r="K157" s="69">
        <v>-9.5703125043655746E-4</v>
      </c>
      <c r="L157" s="76">
        <v>23153.999677734377</v>
      </c>
      <c r="M157" s="75">
        <v>-1.2792968736903276E-3</v>
      </c>
    </row>
    <row r="158" spans="1:13" ht="10" customHeight="1" x14ac:dyDescent="0.35">
      <c r="A158" s="2"/>
      <c r="B158" s="2"/>
      <c r="C158" s="2" t="s">
        <v>211</v>
      </c>
      <c r="D158" s="2"/>
      <c r="E158" s="68">
        <v>1457</v>
      </c>
      <c r="F158" s="68">
        <v>23750.01</v>
      </c>
      <c r="G158" s="70">
        <v>22293.01</v>
      </c>
      <c r="H158" s="68">
        <v>93847.0009765625</v>
      </c>
      <c r="I158" s="68">
        <v>95000.04</v>
      </c>
      <c r="J158" s="68">
        <v>92390.0009765625</v>
      </c>
      <c r="K158" s="69">
        <v>1153.0390234374936</v>
      </c>
      <c r="L158" s="76">
        <v>93846.99609375</v>
      </c>
      <c r="M158" s="75">
        <v>-4.8828125E-3</v>
      </c>
    </row>
    <row r="159" spans="1:13" ht="10" customHeight="1" x14ac:dyDescent="0.35">
      <c r="A159" s="2"/>
      <c r="B159" s="2"/>
      <c r="C159" s="2" t="s">
        <v>212</v>
      </c>
      <c r="D159" s="2"/>
      <c r="E159" s="68">
        <v>12997.98</v>
      </c>
      <c r="F159" s="68">
        <v>5000.01</v>
      </c>
      <c r="G159" s="70">
        <v>-7997.9709999999995</v>
      </c>
      <c r="H159" s="68">
        <v>39999.999287109371</v>
      </c>
      <c r="I159" s="68">
        <v>20000.04</v>
      </c>
      <c r="J159" s="68">
        <v>27002.019287109371</v>
      </c>
      <c r="K159" s="69">
        <v>-19999.95928710937</v>
      </c>
      <c r="L159" s="76">
        <v>20000.039619140625</v>
      </c>
      <c r="M159" s="75">
        <v>-19999.959667968746</v>
      </c>
    </row>
    <row r="160" spans="1:13" ht="10" customHeight="1" x14ac:dyDescent="0.35">
      <c r="A160" s="2"/>
      <c r="B160" s="2"/>
      <c r="C160" s="2" t="s">
        <v>213</v>
      </c>
      <c r="D160" s="2"/>
      <c r="E160" s="68">
        <v>1153.3699999999999</v>
      </c>
      <c r="F160" s="68">
        <v>0</v>
      </c>
      <c r="G160" s="70">
        <v>-1153.3699999999999</v>
      </c>
      <c r="H160" s="68">
        <v>1153.3700000000001</v>
      </c>
      <c r="I160" s="68">
        <v>0</v>
      </c>
      <c r="J160" s="68">
        <v>0</v>
      </c>
      <c r="K160" s="69">
        <v>-1153.3700000000001</v>
      </c>
      <c r="L160" s="76">
        <v>1153.3700000000001</v>
      </c>
      <c r="M160" s="75">
        <v>0</v>
      </c>
    </row>
    <row r="161" spans="1:13" ht="10" customHeight="1" x14ac:dyDescent="0.35">
      <c r="A161" s="2"/>
      <c r="B161" s="2"/>
      <c r="C161" s="2" t="s">
        <v>214</v>
      </c>
      <c r="D161" s="2"/>
      <c r="E161" s="68">
        <v>4114</v>
      </c>
      <c r="F161" s="68">
        <v>1875</v>
      </c>
      <c r="G161" s="70">
        <v>-2239</v>
      </c>
      <c r="H161" s="68">
        <v>7500.0000610351563</v>
      </c>
      <c r="I161" s="68">
        <v>7500</v>
      </c>
      <c r="J161" s="68">
        <v>3386.0000610351563</v>
      </c>
      <c r="K161" s="69">
        <v>-6.103515625E-5</v>
      </c>
      <c r="L161" s="76">
        <v>7500.0000610351563</v>
      </c>
      <c r="M161" s="75">
        <v>0</v>
      </c>
    </row>
    <row r="162" spans="1:13" ht="10" customHeight="1" x14ac:dyDescent="0.35">
      <c r="A162" s="2"/>
      <c r="B162" s="2"/>
      <c r="C162" s="42" t="s">
        <v>215</v>
      </c>
      <c r="D162" s="42"/>
      <c r="E162" s="71">
        <v>93317</v>
      </c>
      <c r="F162" s="71">
        <v>78288.509999999995</v>
      </c>
      <c r="G162" s="73">
        <v>-15028.490000000005</v>
      </c>
      <c r="H162" s="71">
        <v>357004.36943054199</v>
      </c>
      <c r="I162" s="71">
        <v>313154.03999999998</v>
      </c>
      <c r="J162" s="71">
        <v>263687.36943054199</v>
      </c>
      <c r="K162" s="72">
        <v>-43850.329430542013</v>
      </c>
      <c r="L162" s="77">
        <v>337004.40319458005</v>
      </c>
      <c r="M162" s="78">
        <v>-19999.966235961914</v>
      </c>
    </row>
    <row r="163" spans="1:13" ht="10" customHeight="1" x14ac:dyDescent="0.35">
      <c r="A163" s="2"/>
      <c r="B163" s="2" t="s">
        <v>34</v>
      </c>
      <c r="C163" s="2"/>
      <c r="D163" s="2"/>
      <c r="E163" s="68"/>
      <c r="F163" s="68"/>
      <c r="G163" s="70"/>
      <c r="H163" s="68"/>
      <c r="I163" s="68"/>
      <c r="J163" s="68"/>
      <c r="K163" s="69"/>
      <c r="L163" s="76"/>
      <c r="M163" s="75"/>
    </row>
    <row r="164" spans="1:13" ht="10" customHeight="1" x14ac:dyDescent="0.35">
      <c r="A164" s="2"/>
      <c r="B164" s="2"/>
      <c r="C164" s="2" t="s">
        <v>216</v>
      </c>
      <c r="D164" s="2"/>
      <c r="E164" s="68">
        <v>315562.44</v>
      </c>
      <c r="F164" s="68">
        <v>313723.32</v>
      </c>
      <c r="G164" s="70">
        <v>-1839.125</v>
      </c>
      <c r="H164" s="68">
        <v>1239893.0259374999</v>
      </c>
      <c r="I164" s="68">
        <v>1254893.28</v>
      </c>
      <c r="J164" s="68">
        <v>924330.5859375</v>
      </c>
      <c r="K164" s="69">
        <v>15000.254062500084</v>
      </c>
      <c r="L164" s="76">
        <v>1239893.0049999999</v>
      </c>
      <c r="M164" s="75">
        <v>-2.0937500055879354E-2</v>
      </c>
    </row>
    <row r="165" spans="1:13" ht="10" customHeight="1" x14ac:dyDescent="0.35">
      <c r="A165" s="2"/>
      <c r="B165" s="2"/>
      <c r="C165" s="42" t="s">
        <v>218</v>
      </c>
      <c r="D165" s="42"/>
      <c r="E165" s="71">
        <v>315562.44</v>
      </c>
      <c r="F165" s="71">
        <v>313723.32</v>
      </c>
      <c r="G165" s="73">
        <v>-1839.1199999999953</v>
      </c>
      <c r="H165" s="71">
        <v>1239893.0259374999</v>
      </c>
      <c r="I165" s="71">
        <v>1254893.28</v>
      </c>
      <c r="J165" s="71">
        <v>924330.5859375</v>
      </c>
      <c r="K165" s="72">
        <v>15000.254062500084</v>
      </c>
      <c r="L165" s="77">
        <v>1239893.0049999999</v>
      </c>
      <c r="M165" s="78">
        <v>-2.0937500055879354E-2</v>
      </c>
    </row>
    <row r="166" spans="1:13" ht="10" customHeight="1" x14ac:dyDescent="0.35">
      <c r="A166" s="2"/>
      <c r="B166" s="2" t="s">
        <v>35</v>
      </c>
      <c r="C166" s="2"/>
      <c r="D166" s="2"/>
      <c r="E166" s="68"/>
      <c r="F166" s="68"/>
      <c r="G166" s="70"/>
      <c r="H166" s="68"/>
      <c r="I166" s="68"/>
      <c r="J166" s="68"/>
      <c r="K166" s="69"/>
      <c r="L166" s="76"/>
      <c r="M166" s="75"/>
    </row>
    <row r="167" spans="1:13" ht="10" customHeight="1" x14ac:dyDescent="0.35">
      <c r="A167" s="2"/>
      <c r="B167" s="2"/>
      <c r="C167" s="2" t="s">
        <v>219</v>
      </c>
      <c r="D167" s="2"/>
      <c r="E167" s="68">
        <v>557</v>
      </c>
      <c r="F167" s="68">
        <v>1250.01</v>
      </c>
      <c r="G167" s="70">
        <v>693.01</v>
      </c>
      <c r="H167" s="68">
        <v>5000.0400085449219</v>
      </c>
      <c r="I167" s="68">
        <v>5000.04</v>
      </c>
      <c r="J167" s="68">
        <v>4443.0400085449219</v>
      </c>
      <c r="K167" s="69">
        <v>-8.5449219113797881E-6</v>
      </c>
      <c r="L167" s="76">
        <v>5000.0401000976563</v>
      </c>
      <c r="M167" s="75">
        <v>9.1552734375E-5</v>
      </c>
    </row>
    <row r="168" spans="1:13" ht="10" customHeight="1" x14ac:dyDescent="0.35">
      <c r="A168" s="2"/>
      <c r="B168" s="2"/>
      <c r="C168" s="2" t="s">
        <v>220</v>
      </c>
      <c r="D168" s="2"/>
      <c r="E168" s="68">
        <v>19808.37</v>
      </c>
      <c r="F168" s="68">
        <v>23499.99</v>
      </c>
      <c r="G168" s="70">
        <v>3691.6210000000001</v>
      </c>
      <c r="H168" s="68">
        <v>81411.001347656245</v>
      </c>
      <c r="I168" s="68">
        <v>93999.96</v>
      </c>
      <c r="J168" s="68">
        <v>61602.63134765625</v>
      </c>
      <c r="K168" s="69">
        <v>12588.958652343761</v>
      </c>
      <c r="L168" s="76">
        <v>81411.004726562503</v>
      </c>
      <c r="M168" s="75">
        <v>3.3789062581490725E-3</v>
      </c>
    </row>
    <row r="169" spans="1:13" ht="10" customHeight="1" x14ac:dyDescent="0.35">
      <c r="A169" s="2"/>
      <c r="B169" s="2"/>
      <c r="C169" s="2" t="s">
        <v>222</v>
      </c>
      <c r="D169" s="2"/>
      <c r="E169" s="68">
        <v>2397.61</v>
      </c>
      <c r="F169" s="68">
        <v>2000.01</v>
      </c>
      <c r="G169" s="70">
        <v>-397.6001</v>
      </c>
      <c r="H169" s="68">
        <v>8000.0396875000006</v>
      </c>
      <c r="I169" s="68">
        <v>8000.04</v>
      </c>
      <c r="J169" s="68">
        <v>5602.4296875</v>
      </c>
      <c r="K169" s="69">
        <v>3.124999993815436E-4</v>
      </c>
      <c r="L169" s="76">
        <v>8000.0401074218753</v>
      </c>
      <c r="M169" s="75">
        <v>4.199218747089617E-4</v>
      </c>
    </row>
    <row r="170" spans="1:13" ht="10" customHeight="1" x14ac:dyDescent="0.35">
      <c r="A170" s="2"/>
      <c r="B170" s="2"/>
      <c r="C170" s="2" t="s">
        <v>223</v>
      </c>
      <c r="D170" s="2"/>
      <c r="E170" s="68">
        <v>8307.33</v>
      </c>
      <c r="F170" s="68">
        <v>6750</v>
      </c>
      <c r="G170" s="70">
        <v>-1557.33</v>
      </c>
      <c r="H170" s="68">
        <v>27000.000410156252</v>
      </c>
      <c r="I170" s="68">
        <v>27000</v>
      </c>
      <c r="J170" s="68">
        <v>18692.67041015625</v>
      </c>
      <c r="K170" s="69">
        <v>-4.1015625174622983E-4</v>
      </c>
      <c r="L170" s="76">
        <v>27000.000449218751</v>
      </c>
      <c r="M170" s="75">
        <v>3.9062499126885086E-5</v>
      </c>
    </row>
    <row r="171" spans="1:13" ht="10" customHeight="1" x14ac:dyDescent="0.35">
      <c r="A171" s="2"/>
      <c r="B171" s="2"/>
      <c r="C171" s="2" t="s">
        <v>224</v>
      </c>
      <c r="D171" s="2"/>
      <c r="E171" s="68">
        <v>9326.07</v>
      </c>
      <c r="F171" s="68">
        <v>13237.5</v>
      </c>
      <c r="G171" s="70">
        <v>3911.43</v>
      </c>
      <c r="H171" s="68">
        <v>52950.001640625</v>
      </c>
      <c r="I171" s="68">
        <v>52950</v>
      </c>
      <c r="J171" s="68">
        <v>43623.931640625</v>
      </c>
      <c r="K171" s="69">
        <v>-1.6406249997089617E-3</v>
      </c>
      <c r="L171" s="76">
        <v>52950</v>
      </c>
      <c r="M171" s="75">
        <v>-1.6406249997089617E-3</v>
      </c>
    </row>
    <row r="172" spans="1:13" ht="10" customHeight="1" x14ac:dyDescent="0.35">
      <c r="A172" s="2"/>
      <c r="B172" s="2"/>
      <c r="C172" s="2" t="s">
        <v>225</v>
      </c>
      <c r="D172" s="2"/>
      <c r="E172" s="68">
        <v>4580</v>
      </c>
      <c r="F172" s="68">
        <v>0</v>
      </c>
      <c r="G172" s="70">
        <v>-4580</v>
      </c>
      <c r="H172" s="68">
        <v>4580</v>
      </c>
      <c r="I172" s="68">
        <v>0</v>
      </c>
      <c r="J172" s="68">
        <v>0</v>
      </c>
      <c r="K172" s="69">
        <v>-4580</v>
      </c>
      <c r="L172" s="76">
        <v>0</v>
      </c>
      <c r="M172" s="75">
        <v>-4580</v>
      </c>
    </row>
    <row r="173" spans="1:13" ht="10" customHeight="1" x14ac:dyDescent="0.35">
      <c r="A173" s="2"/>
      <c r="B173" s="2"/>
      <c r="C173" s="2" t="s">
        <v>227</v>
      </c>
      <c r="D173" s="2"/>
      <c r="E173" s="68">
        <v>7787.81</v>
      </c>
      <c r="F173" s="68">
        <v>5142.6000000000004</v>
      </c>
      <c r="G173" s="70">
        <v>-2645.21</v>
      </c>
      <c r="H173" s="68">
        <v>20570.39947753906</v>
      </c>
      <c r="I173" s="68">
        <v>20570.400000000001</v>
      </c>
      <c r="J173" s="68">
        <v>12782.589477539059</v>
      </c>
      <c r="K173" s="69">
        <v>5.2246094128349796E-4</v>
      </c>
      <c r="L173" s="76">
        <v>20570.400332031248</v>
      </c>
      <c r="M173" s="75">
        <v>8.544921875E-4</v>
      </c>
    </row>
    <row r="174" spans="1:13" ht="10" customHeight="1" x14ac:dyDescent="0.35">
      <c r="A174" s="2"/>
      <c r="B174" s="2"/>
      <c r="C174" s="2" t="s">
        <v>228</v>
      </c>
      <c r="D174" s="2"/>
      <c r="E174" s="68">
        <v>11024.61</v>
      </c>
      <c r="F174" s="68">
        <v>16275.99</v>
      </c>
      <c r="G174" s="70">
        <v>5251.38</v>
      </c>
      <c r="H174" s="68">
        <v>65103.962050781251</v>
      </c>
      <c r="I174" s="68">
        <v>65103.96</v>
      </c>
      <c r="J174" s="68">
        <v>54079.35205078125</v>
      </c>
      <c r="K174" s="69">
        <v>-2.0507812514551915E-3</v>
      </c>
      <c r="L174" s="76">
        <v>65103.958671875</v>
      </c>
      <c r="M174" s="75">
        <v>-3.3789062508731149E-3</v>
      </c>
    </row>
    <row r="175" spans="1:13" ht="10" customHeight="1" x14ac:dyDescent="0.35">
      <c r="A175" s="2"/>
      <c r="B175" s="2"/>
      <c r="C175" s="2" t="s">
        <v>229</v>
      </c>
      <c r="D175" s="2"/>
      <c r="E175" s="68">
        <v>25327.93</v>
      </c>
      <c r="F175" s="68">
        <v>16125</v>
      </c>
      <c r="G175" s="70">
        <v>-9202.93</v>
      </c>
      <c r="H175" s="68">
        <v>64499.9993359375</v>
      </c>
      <c r="I175" s="68">
        <v>64500</v>
      </c>
      <c r="J175" s="68">
        <v>39172.0693359375</v>
      </c>
      <c r="K175" s="69">
        <v>6.640624997089617E-4</v>
      </c>
      <c r="L175" s="76">
        <v>64500.000625000001</v>
      </c>
      <c r="M175" s="75">
        <v>1.2890625002910383E-3</v>
      </c>
    </row>
    <row r="176" spans="1:13" ht="10" customHeight="1" x14ac:dyDescent="0.35">
      <c r="A176" s="2"/>
      <c r="B176" s="2"/>
      <c r="C176" s="2" t="s">
        <v>230</v>
      </c>
      <c r="D176" s="2"/>
      <c r="E176" s="68">
        <v>38022.18</v>
      </c>
      <c r="F176" s="68">
        <v>35000.01</v>
      </c>
      <c r="G176" s="70">
        <v>-3022.1680000000001</v>
      </c>
      <c r="H176" s="68">
        <v>140000.04621093749</v>
      </c>
      <c r="I176" s="68">
        <v>140000.04</v>
      </c>
      <c r="J176" s="68">
        <v>101977.8662109375</v>
      </c>
      <c r="K176" s="69">
        <v>-6.2109374848660082E-3</v>
      </c>
      <c r="L176" s="76">
        <v>140000.04460937501</v>
      </c>
      <c r="M176" s="75">
        <v>-1.6015624860301614E-3</v>
      </c>
    </row>
    <row r="177" spans="1:13" ht="10" customHeight="1" x14ac:dyDescent="0.35">
      <c r="A177" s="2"/>
      <c r="B177" s="2"/>
      <c r="C177" s="2" t="s">
        <v>231</v>
      </c>
      <c r="D177" s="2"/>
      <c r="E177" s="68">
        <v>1295.3800000000001</v>
      </c>
      <c r="F177" s="68">
        <v>8000.01</v>
      </c>
      <c r="G177" s="70">
        <v>6704.63</v>
      </c>
      <c r="H177" s="68">
        <v>32000.037958984376</v>
      </c>
      <c r="I177" s="68">
        <v>32000.04</v>
      </c>
      <c r="J177" s="68">
        <v>30704.657958984375</v>
      </c>
      <c r="K177" s="69">
        <v>2.0410156248544808E-3</v>
      </c>
      <c r="L177" s="76">
        <v>32000.038632812502</v>
      </c>
      <c r="M177" s="75">
        <v>6.7382812630967237E-4</v>
      </c>
    </row>
    <row r="178" spans="1:13" ht="10" customHeight="1" x14ac:dyDescent="0.35">
      <c r="A178" s="2"/>
      <c r="B178" s="2"/>
      <c r="C178" s="2" t="s">
        <v>232</v>
      </c>
      <c r="D178" s="2"/>
      <c r="E178" s="68">
        <v>25114.560000000001</v>
      </c>
      <c r="F178" s="68">
        <v>17637.509999999998</v>
      </c>
      <c r="G178" s="70">
        <v>-7477.0510000000004</v>
      </c>
      <c r="H178" s="68">
        <v>70549.996523437498</v>
      </c>
      <c r="I178" s="68">
        <v>70550.039999999994</v>
      </c>
      <c r="J178" s="68">
        <v>45435.4365234375</v>
      </c>
      <c r="K178" s="69">
        <v>4.3476562495925464E-2</v>
      </c>
      <c r="L178" s="76">
        <v>70549.998984375008</v>
      </c>
      <c r="M178" s="75">
        <v>2.460937510477379E-3</v>
      </c>
    </row>
    <row r="179" spans="1:13" ht="10" customHeight="1" x14ac:dyDescent="0.35">
      <c r="A179" s="2"/>
      <c r="B179" s="2"/>
      <c r="C179" s="2" t="s">
        <v>233</v>
      </c>
      <c r="D179" s="2"/>
      <c r="E179" s="68">
        <v>11491.67</v>
      </c>
      <c r="F179" s="68">
        <v>11250</v>
      </c>
      <c r="G179" s="70">
        <v>-241.66990000000001</v>
      </c>
      <c r="H179" s="68">
        <v>44999.997148437498</v>
      </c>
      <c r="I179" s="68">
        <v>45000</v>
      </c>
      <c r="J179" s="68">
        <v>33508.3271484375</v>
      </c>
      <c r="K179" s="69">
        <v>2.8515625017462298E-3</v>
      </c>
      <c r="L179" s="76">
        <v>44999.999882812495</v>
      </c>
      <c r="M179" s="75">
        <v>2.734374997089617E-3</v>
      </c>
    </row>
    <row r="180" spans="1:13" ht="10" customHeight="1" x14ac:dyDescent="0.35">
      <c r="A180" s="2"/>
      <c r="B180" s="2"/>
      <c r="C180" s="2" t="s">
        <v>234</v>
      </c>
      <c r="D180" s="2"/>
      <c r="E180" s="68">
        <v>0</v>
      </c>
      <c r="F180" s="68">
        <v>1250.01</v>
      </c>
      <c r="G180" s="70">
        <v>1250.01</v>
      </c>
      <c r="H180" s="68">
        <v>5000.0399780273438</v>
      </c>
      <c r="I180" s="68">
        <v>5000.04</v>
      </c>
      <c r="J180" s="68">
        <v>5000.0399780273438</v>
      </c>
      <c r="K180" s="69">
        <v>2.1972656213620212E-5</v>
      </c>
      <c r="L180" s="76">
        <v>5000.0399780273438</v>
      </c>
      <c r="M180" s="75">
        <v>0</v>
      </c>
    </row>
    <row r="181" spans="1:13" ht="10" customHeight="1" x14ac:dyDescent="0.35">
      <c r="A181" s="2"/>
      <c r="B181" s="2"/>
      <c r="C181" s="42" t="s">
        <v>235</v>
      </c>
      <c r="D181" s="42"/>
      <c r="E181" s="71">
        <v>165040.52000000002</v>
      </c>
      <c r="F181" s="71">
        <v>157418.63999999998</v>
      </c>
      <c r="G181" s="73">
        <v>-7621.8800000000338</v>
      </c>
      <c r="H181" s="71">
        <v>621665.56177856447</v>
      </c>
      <c r="I181" s="71">
        <v>629674.55999999994</v>
      </c>
      <c r="J181" s="71">
        <v>456625.04177856445</v>
      </c>
      <c r="K181" s="72">
        <v>8008.9982214354677</v>
      </c>
      <c r="L181" s="77">
        <v>617085.56709960941</v>
      </c>
      <c r="M181" s="78">
        <v>-4579.9946789550486</v>
      </c>
    </row>
    <row r="182" spans="1:13" ht="10" customHeight="1" x14ac:dyDescent="0.35">
      <c r="A182" s="2"/>
      <c r="B182" s="2" t="s">
        <v>36</v>
      </c>
      <c r="C182" s="2"/>
      <c r="D182" s="2"/>
      <c r="E182" s="68"/>
      <c r="F182" s="68"/>
      <c r="G182" s="70"/>
      <c r="H182" s="68"/>
      <c r="I182" s="68"/>
      <c r="J182" s="68"/>
      <c r="K182" s="69"/>
      <c r="L182" s="76"/>
      <c r="M182" s="75"/>
    </row>
    <row r="183" spans="1:13" ht="10" customHeight="1" x14ac:dyDescent="0.35">
      <c r="A183" s="2"/>
      <c r="B183" s="2"/>
      <c r="C183" s="2" t="s">
        <v>236</v>
      </c>
      <c r="D183" s="2"/>
      <c r="E183" s="68">
        <v>97639.95</v>
      </c>
      <c r="F183" s="68">
        <v>36249.99</v>
      </c>
      <c r="G183" s="70">
        <v>-61389.96</v>
      </c>
      <c r="H183" s="68">
        <v>344999.99296875001</v>
      </c>
      <c r="I183" s="68">
        <v>144999.96</v>
      </c>
      <c r="J183" s="68">
        <v>247360.04296875</v>
      </c>
      <c r="K183" s="69">
        <v>-200000.03296875002</v>
      </c>
      <c r="L183" s="76">
        <v>344999.98843749997</v>
      </c>
      <c r="M183" s="75">
        <v>-4.5312500442378223E-3</v>
      </c>
    </row>
    <row r="184" spans="1:13" ht="10" customHeight="1" x14ac:dyDescent="0.35">
      <c r="A184" s="2"/>
      <c r="B184" s="2"/>
      <c r="C184" s="2" t="s">
        <v>238</v>
      </c>
      <c r="D184" s="2"/>
      <c r="E184" s="68">
        <v>805.12</v>
      </c>
      <c r="F184" s="68">
        <v>624.99</v>
      </c>
      <c r="G184" s="70">
        <v>-180.13</v>
      </c>
      <c r="H184" s="68">
        <v>2499.9599658203124</v>
      </c>
      <c r="I184" s="68">
        <v>2499.96</v>
      </c>
      <c r="J184" s="68">
        <v>1694.8399658203125</v>
      </c>
      <c r="K184" s="69">
        <v>3.4179687645519152E-5</v>
      </c>
      <c r="L184" s="76">
        <v>2499.9600219726563</v>
      </c>
      <c r="M184" s="75">
        <v>5.6152343859139364E-5</v>
      </c>
    </row>
    <row r="185" spans="1:13" ht="10" customHeight="1" x14ac:dyDescent="0.35">
      <c r="A185" s="2"/>
      <c r="B185" s="2"/>
      <c r="C185" s="2" t="s">
        <v>239</v>
      </c>
      <c r="D185" s="2"/>
      <c r="E185" s="68">
        <v>0</v>
      </c>
      <c r="F185" s="68">
        <v>3624.99</v>
      </c>
      <c r="G185" s="70">
        <v>3624.99</v>
      </c>
      <c r="H185" s="68">
        <v>14499.960205078125</v>
      </c>
      <c r="I185" s="68">
        <v>14499.96</v>
      </c>
      <c r="J185" s="68">
        <v>14499.960205078125</v>
      </c>
      <c r="K185" s="69">
        <v>-2.0507812587311491E-4</v>
      </c>
      <c r="L185" s="76">
        <v>14499.959716796875</v>
      </c>
      <c r="M185" s="75">
        <v>-4.8828125E-4</v>
      </c>
    </row>
    <row r="186" spans="1:13" ht="10" customHeight="1" x14ac:dyDescent="0.35">
      <c r="A186" s="2"/>
      <c r="B186" s="2"/>
      <c r="C186" s="2" t="s">
        <v>240</v>
      </c>
      <c r="D186" s="2"/>
      <c r="E186" s="68">
        <v>82142.55</v>
      </c>
      <c r="F186" s="68">
        <v>15537.51</v>
      </c>
      <c r="G186" s="70">
        <v>-66605.039999999994</v>
      </c>
      <c r="H186" s="68">
        <v>82142.55</v>
      </c>
      <c r="I186" s="68">
        <v>62150.04</v>
      </c>
      <c r="J186" s="68">
        <v>0</v>
      </c>
      <c r="K186" s="69">
        <v>-19992.510000000002</v>
      </c>
      <c r="L186" s="76">
        <v>108155.33</v>
      </c>
      <c r="M186" s="75">
        <v>26012.78</v>
      </c>
    </row>
    <row r="187" spans="1:13" ht="10" customHeight="1" x14ac:dyDescent="0.35">
      <c r="A187" s="2"/>
      <c r="B187" s="2"/>
      <c r="C187" s="2" t="s">
        <v>242</v>
      </c>
      <c r="D187" s="2"/>
      <c r="E187" s="68">
        <v>67842.36</v>
      </c>
      <c r="F187" s="68">
        <v>38343.629999999997</v>
      </c>
      <c r="G187" s="70">
        <v>-29498.73</v>
      </c>
      <c r="H187" s="68">
        <v>153374.51917968749</v>
      </c>
      <c r="I187" s="68">
        <v>153374.51999999999</v>
      </c>
      <c r="J187" s="68">
        <v>85532.159179687485</v>
      </c>
      <c r="K187" s="69">
        <v>8.2031250349245965E-4</v>
      </c>
      <c r="L187" s="76">
        <v>153374.51515624998</v>
      </c>
      <c r="M187" s="75">
        <v>-4.0234375046566129E-3</v>
      </c>
    </row>
    <row r="188" spans="1:13" ht="10" customHeight="1" x14ac:dyDescent="0.35">
      <c r="A188" s="2"/>
      <c r="B188" s="2"/>
      <c r="C188" s="2" t="s">
        <v>243</v>
      </c>
      <c r="D188" s="2"/>
      <c r="E188" s="68">
        <v>38455.089999999997</v>
      </c>
      <c r="F188" s="68">
        <v>12875.01</v>
      </c>
      <c r="G188" s="70">
        <v>-25580.080000000002</v>
      </c>
      <c r="H188" s="68">
        <v>51500.039584960934</v>
      </c>
      <c r="I188" s="68">
        <v>51500.04</v>
      </c>
      <c r="J188" s="68">
        <v>13044.949584960938</v>
      </c>
      <c r="K188" s="69">
        <v>4.1503906686557457E-4</v>
      </c>
      <c r="L188" s="76">
        <v>51500.039218749997</v>
      </c>
      <c r="M188" s="75">
        <v>-3.662109375E-4</v>
      </c>
    </row>
    <row r="189" spans="1:13" ht="10" customHeight="1" x14ac:dyDescent="0.35">
      <c r="A189" s="2"/>
      <c r="B189" s="2"/>
      <c r="C189" s="2" t="s">
        <v>244</v>
      </c>
      <c r="D189" s="2"/>
      <c r="E189" s="68">
        <v>4997.28</v>
      </c>
      <c r="F189" s="68">
        <v>2124.9899999999998</v>
      </c>
      <c r="G189" s="70">
        <v>-2872.29</v>
      </c>
      <c r="H189" s="68">
        <v>8500.0001843261707</v>
      </c>
      <c r="I189" s="68">
        <v>8499.9599999999991</v>
      </c>
      <c r="J189" s="68">
        <v>3502.720184326171</v>
      </c>
      <c r="K189" s="69">
        <v>-4.0184326171583962E-2</v>
      </c>
      <c r="L189" s="76">
        <v>8500.0003369140613</v>
      </c>
      <c r="M189" s="75">
        <v>1.52587890625E-4</v>
      </c>
    </row>
    <row r="190" spans="1:13" ht="10" customHeight="1" x14ac:dyDescent="0.35">
      <c r="A190" s="2"/>
      <c r="B190" s="2"/>
      <c r="C190" s="2" t="s">
        <v>246</v>
      </c>
      <c r="D190" s="2"/>
      <c r="E190" s="68">
        <v>14</v>
      </c>
      <c r="F190" s="68">
        <v>999.99</v>
      </c>
      <c r="G190" s="70">
        <v>985.99</v>
      </c>
      <c r="H190" s="68">
        <v>3999.9598693847656</v>
      </c>
      <c r="I190" s="68">
        <v>3999.96</v>
      </c>
      <c r="J190" s="68">
        <v>3985.9598693847656</v>
      </c>
      <c r="K190" s="69">
        <v>1.3061523441137979E-4</v>
      </c>
      <c r="L190" s="76">
        <v>3999.9600830078125</v>
      </c>
      <c r="M190" s="75">
        <v>2.13623046875E-4</v>
      </c>
    </row>
    <row r="191" spans="1:13" ht="10" customHeight="1" x14ac:dyDescent="0.35">
      <c r="A191" s="2"/>
      <c r="B191" s="2"/>
      <c r="C191" s="2" t="s">
        <v>247</v>
      </c>
      <c r="D191" s="2"/>
      <c r="E191" s="68">
        <v>129.97999999999999</v>
      </c>
      <c r="F191" s="68">
        <v>2000.01</v>
      </c>
      <c r="G191" s="70">
        <v>1870.03</v>
      </c>
      <c r="H191" s="68">
        <v>8000.0399975585933</v>
      </c>
      <c r="I191" s="68">
        <v>8000.04</v>
      </c>
      <c r="J191" s="68">
        <v>7870.0599975585938</v>
      </c>
      <c r="K191" s="69">
        <v>2.4414066501776688E-6</v>
      </c>
      <c r="L191" s="76">
        <v>8000.0398144531246</v>
      </c>
      <c r="M191" s="75">
        <v>-1.8310546875E-4</v>
      </c>
    </row>
    <row r="192" spans="1:13" ht="10" customHeight="1" x14ac:dyDescent="0.35">
      <c r="A192" s="2"/>
      <c r="B192" s="2"/>
      <c r="C192" s="2" t="s">
        <v>248</v>
      </c>
      <c r="D192" s="2"/>
      <c r="E192" s="68">
        <v>22727.79</v>
      </c>
      <c r="F192" s="68">
        <v>25250.01</v>
      </c>
      <c r="G192" s="70">
        <v>2522.221</v>
      </c>
      <c r="H192" s="68">
        <v>101000.04292968751</v>
      </c>
      <c r="I192" s="68">
        <v>101000.04</v>
      </c>
      <c r="J192" s="68">
        <v>78272.2529296875</v>
      </c>
      <c r="K192" s="69">
        <v>-2.9296875145519152E-3</v>
      </c>
      <c r="L192" s="76">
        <v>101000.03453125</v>
      </c>
      <c r="M192" s="75">
        <v>-8.3984375087311491E-3</v>
      </c>
    </row>
    <row r="193" spans="1:13" ht="10" customHeight="1" x14ac:dyDescent="0.35">
      <c r="A193" s="2"/>
      <c r="B193" s="2"/>
      <c r="C193" s="2" t="s">
        <v>249</v>
      </c>
      <c r="D193" s="2"/>
      <c r="E193" s="68">
        <v>5690.11</v>
      </c>
      <c r="F193" s="68">
        <v>999.99</v>
      </c>
      <c r="G193" s="70">
        <v>-4690.12</v>
      </c>
      <c r="H193" s="68">
        <v>5690.11</v>
      </c>
      <c r="I193" s="68">
        <v>3999.96</v>
      </c>
      <c r="J193" s="68">
        <v>0</v>
      </c>
      <c r="K193" s="69">
        <v>-1690.1499999999996</v>
      </c>
      <c r="L193" s="76">
        <v>3999.9597827148436</v>
      </c>
      <c r="M193" s="75">
        <v>-1690.150217285156</v>
      </c>
    </row>
    <row r="194" spans="1:13" ht="10" customHeight="1" x14ac:dyDescent="0.35">
      <c r="A194" s="2"/>
      <c r="B194" s="2"/>
      <c r="C194" s="2" t="s">
        <v>250</v>
      </c>
      <c r="D194" s="2"/>
      <c r="E194" s="68">
        <v>0</v>
      </c>
      <c r="F194" s="68">
        <v>500.01</v>
      </c>
      <c r="G194" s="70">
        <v>500.01</v>
      </c>
      <c r="H194" s="68">
        <v>2000.0400238037109</v>
      </c>
      <c r="I194" s="68">
        <v>2000.04</v>
      </c>
      <c r="J194" s="68">
        <v>2000.0400238037109</v>
      </c>
      <c r="K194" s="69">
        <v>-2.3803710973879788E-5</v>
      </c>
      <c r="L194" s="76">
        <v>2000.0399780273438</v>
      </c>
      <c r="M194" s="75">
        <v>-4.57763671875E-5</v>
      </c>
    </row>
    <row r="195" spans="1:13" ht="10" customHeight="1" x14ac:dyDescent="0.35">
      <c r="A195" s="2"/>
      <c r="B195" s="2"/>
      <c r="C195" s="2" t="s">
        <v>251</v>
      </c>
      <c r="D195" s="2"/>
      <c r="E195" s="68">
        <v>405</v>
      </c>
      <c r="F195" s="68">
        <v>3375</v>
      </c>
      <c r="G195" s="70">
        <v>2970</v>
      </c>
      <c r="H195" s="68">
        <v>13500</v>
      </c>
      <c r="I195" s="68">
        <v>13500</v>
      </c>
      <c r="J195" s="68">
        <v>13095</v>
      </c>
      <c r="K195" s="69">
        <v>0</v>
      </c>
      <c r="L195" s="76">
        <v>13500</v>
      </c>
      <c r="M195" s="75">
        <v>0</v>
      </c>
    </row>
    <row r="196" spans="1:13" ht="10" customHeight="1" x14ac:dyDescent="0.35">
      <c r="A196" s="2"/>
      <c r="B196" s="2"/>
      <c r="C196" s="2" t="s">
        <v>252</v>
      </c>
      <c r="D196" s="2"/>
      <c r="E196" s="68">
        <v>0</v>
      </c>
      <c r="F196" s="68">
        <v>1250.01</v>
      </c>
      <c r="G196" s="70">
        <v>1250.01</v>
      </c>
      <c r="H196" s="68">
        <v>5000.0399780273438</v>
      </c>
      <c r="I196" s="68">
        <v>5000.04</v>
      </c>
      <c r="J196" s="68">
        <v>5000.0399780273438</v>
      </c>
      <c r="K196" s="69">
        <v>2.1972656213620212E-5</v>
      </c>
      <c r="L196" s="76">
        <v>5000.0399780273438</v>
      </c>
      <c r="M196" s="75">
        <v>0</v>
      </c>
    </row>
    <row r="197" spans="1:13" ht="10" customHeight="1" x14ac:dyDescent="0.35">
      <c r="A197" s="2"/>
      <c r="B197" s="2"/>
      <c r="C197" s="2" t="s">
        <v>253</v>
      </c>
      <c r="D197" s="2"/>
      <c r="E197" s="68">
        <v>7000</v>
      </c>
      <c r="F197" s="68">
        <v>1749.99</v>
      </c>
      <c r="G197" s="70">
        <v>-5250.01</v>
      </c>
      <c r="H197" s="68">
        <v>7000</v>
      </c>
      <c r="I197" s="68">
        <v>6999.96</v>
      </c>
      <c r="J197" s="68">
        <v>0</v>
      </c>
      <c r="K197" s="69">
        <v>-3.999999999996362E-2</v>
      </c>
      <c r="L197" s="76">
        <v>7000</v>
      </c>
      <c r="M197" s="75">
        <v>0</v>
      </c>
    </row>
    <row r="198" spans="1:13" ht="10" customHeight="1" x14ac:dyDescent="0.35">
      <c r="A198" s="2"/>
      <c r="B198" s="2"/>
      <c r="C198" s="2" t="s">
        <v>254</v>
      </c>
      <c r="D198" s="2"/>
      <c r="E198" s="68">
        <v>0</v>
      </c>
      <c r="F198" s="68">
        <v>500.01</v>
      </c>
      <c r="G198" s="70">
        <v>500.01</v>
      </c>
      <c r="H198" s="68">
        <v>2000.0400238037109</v>
      </c>
      <c r="I198" s="68">
        <v>2000.04</v>
      </c>
      <c r="J198" s="68">
        <v>2000.0400238037109</v>
      </c>
      <c r="K198" s="69">
        <v>-2.3803710973879788E-5</v>
      </c>
      <c r="L198" s="76">
        <v>2000.0399780273438</v>
      </c>
      <c r="M198" s="75">
        <v>-4.57763671875E-5</v>
      </c>
    </row>
    <row r="199" spans="1:13" ht="10" customHeight="1" x14ac:dyDescent="0.35">
      <c r="A199" s="2"/>
      <c r="B199" s="2"/>
      <c r="C199" s="2" t="s">
        <v>255</v>
      </c>
      <c r="D199" s="2"/>
      <c r="E199" s="68">
        <v>0</v>
      </c>
      <c r="F199" s="68">
        <v>324.99</v>
      </c>
      <c r="G199" s="70">
        <v>324.99</v>
      </c>
      <c r="H199" s="68">
        <v>1299.9600219726563</v>
      </c>
      <c r="I199" s="68">
        <v>1299.96</v>
      </c>
      <c r="J199" s="68">
        <v>1299.9600219726563</v>
      </c>
      <c r="K199" s="69">
        <v>-2.1972656213620212E-5</v>
      </c>
      <c r="L199" s="76">
        <v>1299.9600219726563</v>
      </c>
      <c r="M199" s="75">
        <v>0</v>
      </c>
    </row>
    <row r="200" spans="1:13" ht="10" customHeight="1" x14ac:dyDescent="0.35">
      <c r="A200" s="2"/>
      <c r="B200" s="2"/>
      <c r="C200" s="2" t="s">
        <v>256</v>
      </c>
      <c r="D200" s="2"/>
      <c r="E200" s="68">
        <v>0</v>
      </c>
      <c r="F200" s="68">
        <v>650.01</v>
      </c>
      <c r="G200" s="70">
        <v>650.01</v>
      </c>
      <c r="H200" s="68">
        <v>2600.0400695800781</v>
      </c>
      <c r="I200" s="68">
        <v>2600.04</v>
      </c>
      <c r="J200" s="68">
        <v>2600.0400695800781</v>
      </c>
      <c r="K200" s="69">
        <v>-6.9580078161379788E-5</v>
      </c>
      <c r="L200" s="76">
        <v>2600.0399780273438</v>
      </c>
      <c r="M200" s="75">
        <v>-9.1552734375E-5</v>
      </c>
    </row>
    <row r="201" spans="1:13" ht="10" customHeight="1" x14ac:dyDescent="0.35">
      <c r="A201" s="2"/>
      <c r="B201" s="2"/>
      <c r="C201" s="2" t="s">
        <v>257</v>
      </c>
      <c r="D201" s="2"/>
      <c r="E201" s="68">
        <v>0</v>
      </c>
      <c r="F201" s="68">
        <v>1250.01</v>
      </c>
      <c r="G201" s="70">
        <v>1250.01</v>
      </c>
      <c r="H201" s="68">
        <v>5000.0399780273438</v>
      </c>
      <c r="I201" s="68">
        <v>5000.04</v>
      </c>
      <c r="J201" s="68">
        <v>5000.0399780273438</v>
      </c>
      <c r="K201" s="69">
        <v>2.1972656213620212E-5</v>
      </c>
      <c r="L201" s="76">
        <v>5000.0399780273438</v>
      </c>
      <c r="M201" s="75">
        <v>0</v>
      </c>
    </row>
    <row r="202" spans="1:13" ht="10" customHeight="1" x14ac:dyDescent="0.35">
      <c r="A202" s="2"/>
      <c r="B202" s="2"/>
      <c r="C202" s="2" t="s">
        <v>258</v>
      </c>
      <c r="D202" s="2"/>
      <c r="E202" s="68">
        <v>0</v>
      </c>
      <c r="F202" s="68">
        <v>1749.99</v>
      </c>
      <c r="G202" s="70">
        <v>1749.99</v>
      </c>
      <c r="H202" s="68">
        <v>6999.9598388671875</v>
      </c>
      <c r="I202" s="68">
        <v>6999.96</v>
      </c>
      <c r="J202" s="68">
        <v>6999.9598388671875</v>
      </c>
      <c r="K202" s="69">
        <v>1.6113281253637979E-4</v>
      </c>
      <c r="L202" s="76">
        <v>6999.959716796875</v>
      </c>
      <c r="M202" s="75">
        <v>-1.220703125E-4</v>
      </c>
    </row>
    <row r="203" spans="1:13" ht="10" customHeight="1" x14ac:dyDescent="0.35">
      <c r="A203" s="2"/>
      <c r="B203" s="2"/>
      <c r="C203" s="2" t="s">
        <v>259</v>
      </c>
      <c r="D203" s="2"/>
      <c r="E203" s="68">
        <v>293.2</v>
      </c>
      <c r="F203" s="68">
        <v>2250</v>
      </c>
      <c r="G203" s="70">
        <v>1956.8</v>
      </c>
      <c r="H203" s="68">
        <v>8999.999621582032</v>
      </c>
      <c r="I203" s="68">
        <v>9000</v>
      </c>
      <c r="J203" s="68">
        <v>8706.7996215820313</v>
      </c>
      <c r="K203" s="69">
        <v>3.7841796802240424E-4</v>
      </c>
      <c r="L203" s="76">
        <v>8999.9999267578132</v>
      </c>
      <c r="M203" s="75">
        <v>3.0517578125E-4</v>
      </c>
    </row>
    <row r="204" spans="1:13" ht="10" customHeight="1" x14ac:dyDescent="0.35">
      <c r="A204" s="2"/>
      <c r="B204" s="2"/>
      <c r="C204" s="2" t="s">
        <v>260</v>
      </c>
      <c r="D204" s="2"/>
      <c r="E204" s="68">
        <v>19327.2</v>
      </c>
      <c r="F204" s="68">
        <v>45000</v>
      </c>
      <c r="G204" s="70">
        <v>25672.799999999999</v>
      </c>
      <c r="H204" s="68">
        <v>179999.99882812501</v>
      </c>
      <c r="I204" s="68">
        <v>180000</v>
      </c>
      <c r="J204" s="68">
        <v>160672.798828125</v>
      </c>
      <c r="K204" s="69">
        <v>1.1718749883584678E-3</v>
      </c>
      <c r="L204" s="76">
        <v>180000.00328125001</v>
      </c>
      <c r="M204" s="75">
        <v>4.4531250023283064E-3</v>
      </c>
    </row>
    <row r="205" spans="1:13" ht="10" customHeight="1" x14ac:dyDescent="0.35">
      <c r="A205" s="2"/>
      <c r="B205" s="2"/>
      <c r="C205" s="2" t="s">
        <v>261</v>
      </c>
      <c r="D205" s="2"/>
      <c r="E205" s="68">
        <v>0</v>
      </c>
      <c r="F205" s="68">
        <v>8000.01</v>
      </c>
      <c r="G205" s="70">
        <v>8000.01</v>
      </c>
      <c r="H205" s="68">
        <v>32000.038330078125</v>
      </c>
      <c r="I205" s="68">
        <v>32000.04</v>
      </c>
      <c r="J205" s="68">
        <v>32000.038330078125</v>
      </c>
      <c r="K205" s="69">
        <v>1.6699218758731149E-3</v>
      </c>
      <c r="L205" s="76">
        <v>32000.0390625</v>
      </c>
      <c r="M205" s="75">
        <v>7.32421875E-4</v>
      </c>
    </row>
    <row r="206" spans="1:13" ht="10" customHeight="1" x14ac:dyDescent="0.35">
      <c r="A206" s="2"/>
      <c r="B206" s="2"/>
      <c r="C206" s="2" t="s">
        <v>262</v>
      </c>
      <c r="D206" s="2"/>
      <c r="E206" s="68">
        <v>10000</v>
      </c>
      <c r="F206" s="68">
        <v>0</v>
      </c>
      <c r="G206" s="70">
        <v>-10000</v>
      </c>
      <c r="H206" s="68">
        <v>2.44140625E-4</v>
      </c>
      <c r="I206" s="68">
        <v>0</v>
      </c>
      <c r="J206" s="68">
        <v>-9999.999755859375</v>
      </c>
      <c r="K206" s="69">
        <v>-2.44140625E-4</v>
      </c>
      <c r="L206" s="76">
        <v>0</v>
      </c>
      <c r="M206" s="75">
        <v>-2.44140625E-4</v>
      </c>
    </row>
    <row r="207" spans="1:13" ht="10" customHeight="1" x14ac:dyDescent="0.35">
      <c r="A207" s="2"/>
      <c r="B207" s="2"/>
      <c r="C207" s="2" t="s">
        <v>264</v>
      </c>
      <c r="D207" s="2"/>
      <c r="E207" s="68">
        <v>0</v>
      </c>
      <c r="F207" s="68">
        <v>3249.99</v>
      </c>
      <c r="G207" s="70">
        <v>3249.99</v>
      </c>
      <c r="H207" s="68">
        <v>12999.95947265625</v>
      </c>
      <c r="I207" s="68">
        <v>12999.96</v>
      </c>
      <c r="J207" s="68">
        <v>12999.95947265625</v>
      </c>
      <c r="K207" s="69">
        <v>5.2734374912688509E-4</v>
      </c>
      <c r="L207" s="76">
        <v>12999.959716796875</v>
      </c>
      <c r="M207" s="75">
        <v>2.44140625E-4</v>
      </c>
    </row>
    <row r="208" spans="1:13" ht="10" customHeight="1" x14ac:dyDescent="0.35">
      <c r="A208" s="2"/>
      <c r="B208" s="2"/>
      <c r="C208" s="2" t="s">
        <v>265</v>
      </c>
      <c r="D208" s="2"/>
      <c r="E208" s="68">
        <v>91.52</v>
      </c>
      <c r="F208" s="68">
        <v>249.99</v>
      </c>
      <c r="G208" s="70">
        <v>158.47</v>
      </c>
      <c r="H208" s="68">
        <v>999.95997192382811</v>
      </c>
      <c r="I208" s="68">
        <v>999.96</v>
      </c>
      <c r="J208" s="68">
        <v>908.43997192382813</v>
      </c>
      <c r="K208" s="69">
        <v>2.8076171929569682E-5</v>
      </c>
      <c r="L208" s="76">
        <v>999.96001770019529</v>
      </c>
      <c r="M208" s="75">
        <v>4.57763671875E-5</v>
      </c>
    </row>
    <row r="209" spans="1:13" ht="10" customHeight="1" x14ac:dyDescent="0.35">
      <c r="A209" s="2"/>
      <c r="B209" s="2"/>
      <c r="C209" s="2" t="s">
        <v>266</v>
      </c>
      <c r="D209" s="2"/>
      <c r="E209" s="68">
        <v>10054</v>
      </c>
      <c r="F209" s="68">
        <v>8000.01</v>
      </c>
      <c r="G209" s="70">
        <v>-2053.9899999999998</v>
      </c>
      <c r="H209" s="68">
        <v>32000.03857421875</v>
      </c>
      <c r="I209" s="68">
        <v>32000.04</v>
      </c>
      <c r="J209" s="68">
        <v>21946.03857421875</v>
      </c>
      <c r="K209" s="69">
        <v>1.4257812508731149E-3</v>
      </c>
      <c r="L209" s="76">
        <v>32000.0400390625</v>
      </c>
      <c r="M209" s="75">
        <v>1.46484375E-3</v>
      </c>
    </row>
    <row r="210" spans="1:13" ht="10" customHeight="1" x14ac:dyDescent="0.35">
      <c r="A210" s="2"/>
      <c r="B210" s="2"/>
      <c r="C210" s="2" t="s">
        <v>267</v>
      </c>
      <c r="D210" s="2"/>
      <c r="E210" s="68">
        <v>12800</v>
      </c>
      <c r="F210" s="68">
        <v>24999.99</v>
      </c>
      <c r="G210" s="70">
        <v>12199.99</v>
      </c>
      <c r="H210" s="68">
        <v>99999.962890625</v>
      </c>
      <c r="I210" s="68">
        <v>99999.96</v>
      </c>
      <c r="J210" s="68">
        <v>87199.962890625</v>
      </c>
      <c r="K210" s="69">
        <v>-2.8906249935971573E-3</v>
      </c>
      <c r="L210" s="76">
        <v>99999.9609375</v>
      </c>
      <c r="M210" s="75">
        <v>-1.953125E-3</v>
      </c>
    </row>
    <row r="211" spans="1:13" ht="10" customHeight="1" x14ac:dyDescent="0.35">
      <c r="A211" s="2"/>
      <c r="B211" s="2"/>
      <c r="C211" s="2" t="s">
        <v>268</v>
      </c>
      <c r="D211" s="2"/>
      <c r="E211" s="68">
        <v>2914.25</v>
      </c>
      <c r="F211" s="68">
        <v>19500</v>
      </c>
      <c r="G211" s="70">
        <v>16585.75</v>
      </c>
      <c r="H211" s="68">
        <v>76746.998046875</v>
      </c>
      <c r="I211" s="68">
        <v>78000</v>
      </c>
      <c r="J211" s="68">
        <v>73832.748046875</v>
      </c>
      <c r="K211" s="69">
        <v>1253.001953125</v>
      </c>
      <c r="L211" s="76">
        <v>76746.9990234375</v>
      </c>
      <c r="M211" s="75">
        <v>9.765625E-4</v>
      </c>
    </row>
    <row r="212" spans="1:13" ht="10" customHeight="1" x14ac:dyDescent="0.35">
      <c r="A212" s="2"/>
      <c r="B212" s="2"/>
      <c r="C212" s="2" t="s">
        <v>269</v>
      </c>
      <c r="D212" s="2"/>
      <c r="E212" s="68">
        <v>5603</v>
      </c>
      <c r="F212" s="68">
        <v>0</v>
      </c>
      <c r="G212" s="70">
        <v>-5603</v>
      </c>
      <c r="H212" s="68">
        <v>5603</v>
      </c>
      <c r="I212" s="68">
        <v>0</v>
      </c>
      <c r="J212" s="68">
        <v>0</v>
      </c>
      <c r="K212" s="69">
        <v>-5603</v>
      </c>
      <c r="L212" s="76">
        <v>5603</v>
      </c>
      <c r="M212" s="75">
        <v>0</v>
      </c>
    </row>
    <row r="213" spans="1:13" ht="10" customHeight="1" x14ac:dyDescent="0.35">
      <c r="A213" s="2"/>
      <c r="B213" s="2"/>
      <c r="C213" s="2" t="s">
        <v>270</v>
      </c>
      <c r="D213" s="2"/>
      <c r="E213" s="68">
        <v>0</v>
      </c>
      <c r="F213" s="68">
        <v>1374.99</v>
      </c>
      <c r="G213" s="70">
        <v>1374.99</v>
      </c>
      <c r="H213" s="68">
        <v>5499.960205078125</v>
      </c>
      <c r="I213" s="68">
        <v>5499.96</v>
      </c>
      <c r="J213" s="68">
        <v>5499.960205078125</v>
      </c>
      <c r="K213" s="69">
        <v>-2.0507812496362021E-4</v>
      </c>
      <c r="L213" s="76">
        <v>5499.959716796875</v>
      </c>
      <c r="M213" s="75">
        <v>-4.8828125E-4</v>
      </c>
    </row>
    <row r="214" spans="1:13" ht="10" customHeight="1" x14ac:dyDescent="0.35">
      <c r="A214" s="2"/>
      <c r="B214" s="2"/>
      <c r="C214" s="2" t="s">
        <v>271</v>
      </c>
      <c r="D214" s="2"/>
      <c r="E214" s="68">
        <v>131.5</v>
      </c>
      <c r="F214" s="68">
        <v>0</v>
      </c>
      <c r="G214" s="70">
        <v>-131.5</v>
      </c>
      <c r="H214" s="68">
        <v>3.814697265625E-6</v>
      </c>
      <c r="I214" s="68">
        <v>0</v>
      </c>
      <c r="J214" s="68">
        <v>-131.49999618530273</v>
      </c>
      <c r="K214" s="69">
        <v>-3.814697265625E-6</v>
      </c>
      <c r="L214" s="76">
        <v>0</v>
      </c>
      <c r="M214" s="75">
        <v>-3.814697265625E-6</v>
      </c>
    </row>
    <row r="215" spans="1:13" ht="10" customHeight="1" x14ac:dyDescent="0.35">
      <c r="A215" s="2"/>
      <c r="B215" s="2"/>
      <c r="C215" s="2" t="s">
        <v>272</v>
      </c>
      <c r="D215" s="2"/>
      <c r="E215" s="68">
        <v>0</v>
      </c>
      <c r="F215" s="68">
        <v>2499.9899999999998</v>
      </c>
      <c r="G215" s="70">
        <v>2499.9899999999998</v>
      </c>
      <c r="H215" s="68">
        <v>8660.0000610351563</v>
      </c>
      <c r="I215" s="68">
        <v>9999.9599999999991</v>
      </c>
      <c r="J215" s="68">
        <v>8660.0000610351563</v>
      </c>
      <c r="K215" s="69">
        <v>1339.9599389648429</v>
      </c>
      <c r="L215" s="76">
        <v>9999.959716796875</v>
      </c>
      <c r="M215" s="75">
        <v>1339.9596557617188</v>
      </c>
    </row>
    <row r="216" spans="1:13" ht="10" customHeight="1" x14ac:dyDescent="0.35">
      <c r="A216" s="2"/>
      <c r="B216" s="2"/>
      <c r="C216" s="2" t="s">
        <v>273</v>
      </c>
      <c r="D216" s="2"/>
      <c r="E216" s="68">
        <v>1340</v>
      </c>
      <c r="F216" s="68">
        <v>0</v>
      </c>
      <c r="G216" s="70">
        <v>-1340</v>
      </c>
      <c r="H216" s="68">
        <v>1340</v>
      </c>
      <c r="I216" s="68">
        <v>0</v>
      </c>
      <c r="J216" s="68">
        <v>0</v>
      </c>
      <c r="K216" s="69">
        <v>-1340</v>
      </c>
      <c r="L216" s="76">
        <v>0</v>
      </c>
      <c r="M216" s="75">
        <v>-1340</v>
      </c>
    </row>
    <row r="217" spans="1:13" ht="10" customHeight="1" x14ac:dyDescent="0.35">
      <c r="A217" s="2"/>
      <c r="B217" s="2"/>
      <c r="C217" s="2" t="s">
        <v>274</v>
      </c>
      <c r="D217" s="2"/>
      <c r="E217" s="68">
        <v>8000</v>
      </c>
      <c r="F217" s="68">
        <v>3249.99</v>
      </c>
      <c r="G217" s="70">
        <v>-4750.01</v>
      </c>
      <c r="H217" s="68">
        <v>162617.99609375</v>
      </c>
      <c r="I217" s="68">
        <v>12999.96</v>
      </c>
      <c r="J217" s="68">
        <v>154617.99609375</v>
      </c>
      <c r="K217" s="69">
        <v>-149618.03609375001</v>
      </c>
      <c r="L217" s="76">
        <v>162617.998046875</v>
      </c>
      <c r="M217" s="75">
        <v>1.953125E-3</v>
      </c>
    </row>
    <row r="218" spans="1:13" ht="10" customHeight="1" x14ac:dyDescent="0.35">
      <c r="A218" s="2"/>
      <c r="B218" s="2"/>
      <c r="C218" s="2" t="s">
        <v>276</v>
      </c>
      <c r="D218" s="2"/>
      <c r="E218" s="68">
        <v>1043.77</v>
      </c>
      <c r="F218" s="68">
        <v>0.01</v>
      </c>
      <c r="G218" s="70">
        <v>-1043.76</v>
      </c>
      <c r="H218" s="68">
        <v>40000.001933593754</v>
      </c>
      <c r="I218" s="68">
        <v>0.01</v>
      </c>
      <c r="J218" s="68">
        <v>38956.231933593757</v>
      </c>
      <c r="K218" s="69">
        <v>-39999.991933593752</v>
      </c>
      <c r="L218" s="76">
        <v>40000</v>
      </c>
      <c r="M218" s="75">
        <v>-1.9335937540745363E-3</v>
      </c>
    </row>
    <row r="219" spans="1:13" ht="10" customHeight="1" x14ac:dyDescent="0.35">
      <c r="A219" s="2"/>
      <c r="B219" s="2"/>
      <c r="C219" s="2" t="s">
        <v>277</v>
      </c>
      <c r="D219" s="2"/>
      <c r="E219" s="68">
        <v>0</v>
      </c>
      <c r="F219" s="68">
        <v>500.01</v>
      </c>
      <c r="G219" s="70">
        <v>500.01</v>
      </c>
      <c r="H219" s="68">
        <v>2000.0400238037109</v>
      </c>
      <c r="I219" s="68">
        <v>2000.04</v>
      </c>
      <c r="J219" s="68">
        <v>2000.0400238037109</v>
      </c>
      <c r="K219" s="69">
        <v>-2.3803710973879788E-5</v>
      </c>
      <c r="L219" s="76">
        <v>2000.0399780273438</v>
      </c>
      <c r="M219" s="75">
        <v>-4.57763671875E-5</v>
      </c>
    </row>
    <row r="220" spans="1:13" ht="10" customHeight="1" x14ac:dyDescent="0.35">
      <c r="A220" s="2"/>
      <c r="B220" s="2"/>
      <c r="C220" s="2" t="s">
        <v>278</v>
      </c>
      <c r="D220" s="2"/>
      <c r="E220" s="68">
        <v>0</v>
      </c>
      <c r="F220" s="68">
        <v>2000.01</v>
      </c>
      <c r="G220" s="70">
        <v>2000.01</v>
      </c>
      <c r="H220" s="68">
        <v>8000.039794921875</v>
      </c>
      <c r="I220" s="68">
        <v>8000.04</v>
      </c>
      <c r="J220" s="68">
        <v>8000.039794921875</v>
      </c>
      <c r="K220" s="69">
        <v>2.0507812496362021E-4</v>
      </c>
      <c r="L220" s="76">
        <v>8000.040283203125</v>
      </c>
      <c r="M220" s="75">
        <v>4.8828125E-4</v>
      </c>
    </row>
    <row r="221" spans="1:13" ht="10" customHeight="1" x14ac:dyDescent="0.35">
      <c r="A221" s="2"/>
      <c r="B221" s="2"/>
      <c r="C221" s="42" t="s">
        <v>279</v>
      </c>
      <c r="D221" s="42"/>
      <c r="E221" s="71">
        <v>399447.67</v>
      </c>
      <c r="F221" s="71">
        <v>270856.12</v>
      </c>
      <c r="G221" s="73">
        <v>-128591.54999999999</v>
      </c>
      <c r="H221" s="71">
        <v>1499075.2889155578</v>
      </c>
      <c r="I221" s="71">
        <v>1083424.45</v>
      </c>
      <c r="J221" s="71">
        <v>1099627.6189155579</v>
      </c>
      <c r="K221" s="72">
        <v>-415650.83891555783</v>
      </c>
      <c r="L221" s="77">
        <v>1523397.8664752196</v>
      </c>
      <c r="M221" s="78">
        <v>24322.577559661804</v>
      </c>
    </row>
    <row r="222" spans="1:13" ht="10" customHeight="1" x14ac:dyDescent="0.35">
      <c r="A222" s="2"/>
      <c r="B222" s="2" t="s">
        <v>37</v>
      </c>
      <c r="C222" s="2"/>
      <c r="D222" s="2"/>
      <c r="E222" s="68"/>
      <c r="F222" s="68"/>
      <c r="G222" s="70"/>
      <c r="H222" s="68"/>
      <c r="I222" s="68"/>
      <c r="J222" s="68"/>
      <c r="K222" s="69"/>
      <c r="L222" s="76"/>
      <c r="M222" s="75"/>
    </row>
    <row r="223" spans="1:13" ht="10" customHeight="1" x14ac:dyDescent="0.35">
      <c r="A223" s="2"/>
      <c r="B223" s="2"/>
      <c r="C223" s="2" t="s">
        <v>280</v>
      </c>
      <c r="D223" s="2"/>
      <c r="E223" s="68">
        <v>928.31</v>
      </c>
      <c r="F223" s="68">
        <v>1500</v>
      </c>
      <c r="G223" s="70">
        <v>571.69000000000005</v>
      </c>
      <c r="H223" s="68">
        <v>6000.000063476562</v>
      </c>
      <c r="I223" s="68">
        <v>6000</v>
      </c>
      <c r="J223" s="68">
        <v>5071.6900634765625</v>
      </c>
      <c r="K223" s="69">
        <v>-6.3476561990682967E-5</v>
      </c>
      <c r="L223" s="76">
        <v>6000.000063476562</v>
      </c>
      <c r="M223" s="75">
        <v>0</v>
      </c>
    </row>
    <row r="224" spans="1:13" ht="10" customHeight="1" x14ac:dyDescent="0.35">
      <c r="A224" s="2"/>
      <c r="B224" s="2"/>
      <c r="C224" s="2" t="s">
        <v>281</v>
      </c>
      <c r="D224" s="2"/>
      <c r="E224" s="68">
        <v>648.21</v>
      </c>
      <c r="F224" s="68">
        <v>750</v>
      </c>
      <c r="G224" s="70">
        <v>101.79</v>
      </c>
      <c r="H224" s="68">
        <v>2999.9999780273438</v>
      </c>
      <c r="I224" s="68">
        <v>3000</v>
      </c>
      <c r="J224" s="68">
        <v>2351.7899780273438</v>
      </c>
      <c r="K224" s="69">
        <v>2.1972656213620212E-5</v>
      </c>
      <c r="L224" s="76">
        <v>2999.9998022460936</v>
      </c>
      <c r="M224" s="75">
        <v>-1.7578125016370905E-4</v>
      </c>
    </row>
    <row r="225" spans="1:13" ht="10" customHeight="1" x14ac:dyDescent="0.35">
      <c r="A225" s="2"/>
      <c r="B225" s="2"/>
      <c r="C225" s="2" t="s">
        <v>282</v>
      </c>
      <c r="D225" s="2"/>
      <c r="E225" s="68">
        <v>11439.87</v>
      </c>
      <c r="F225" s="68">
        <v>9999.99</v>
      </c>
      <c r="G225" s="70">
        <v>-1439.88</v>
      </c>
      <c r="H225" s="68">
        <v>39999.959355468753</v>
      </c>
      <c r="I225" s="68">
        <v>39999.96</v>
      </c>
      <c r="J225" s="68">
        <v>28560.08935546875</v>
      </c>
      <c r="K225" s="69">
        <v>6.4453124650754035E-4</v>
      </c>
      <c r="L225" s="76">
        <v>39999.959492187496</v>
      </c>
      <c r="M225" s="75">
        <v>1.3671874330611899E-4</v>
      </c>
    </row>
    <row r="226" spans="1:13" ht="10" customHeight="1" x14ac:dyDescent="0.35">
      <c r="A226" s="2"/>
      <c r="B226" s="2"/>
      <c r="C226" s="2" t="s">
        <v>283</v>
      </c>
      <c r="D226" s="2"/>
      <c r="E226" s="68">
        <v>66575.009999999995</v>
      </c>
      <c r="F226" s="68">
        <v>83750.009999999995</v>
      </c>
      <c r="G226" s="70">
        <v>17175</v>
      </c>
      <c r="H226" s="68">
        <v>335000.04515625001</v>
      </c>
      <c r="I226" s="68">
        <v>335000.03999999998</v>
      </c>
      <c r="J226" s="68">
        <v>268425.03515625</v>
      </c>
      <c r="K226" s="69">
        <v>-5.1562500302679837E-3</v>
      </c>
      <c r="L226" s="76">
        <v>335000.01890625001</v>
      </c>
      <c r="M226" s="75">
        <v>-2.6249999995343387E-2</v>
      </c>
    </row>
    <row r="227" spans="1:13" ht="10" customHeight="1" x14ac:dyDescent="0.35">
      <c r="A227" s="2"/>
      <c r="B227" s="2"/>
      <c r="C227" s="2" t="s">
        <v>284</v>
      </c>
      <c r="D227" s="2"/>
      <c r="E227" s="68">
        <v>275</v>
      </c>
      <c r="F227" s="68">
        <v>624.99</v>
      </c>
      <c r="G227" s="70">
        <v>349.99</v>
      </c>
      <c r="H227" s="68">
        <v>2499.9599609375</v>
      </c>
      <c r="I227" s="68">
        <v>2499.96</v>
      </c>
      <c r="J227" s="68">
        <v>2224.9599609375</v>
      </c>
      <c r="K227" s="69">
        <v>3.9062500036379788E-5</v>
      </c>
      <c r="L227" s="76">
        <v>2499.9600219726563</v>
      </c>
      <c r="M227" s="75">
        <v>6.103515625E-5</v>
      </c>
    </row>
    <row r="228" spans="1:13" ht="10" customHeight="1" x14ac:dyDescent="0.35">
      <c r="A228" s="2"/>
      <c r="B228" s="2"/>
      <c r="C228" s="2" t="s">
        <v>285</v>
      </c>
      <c r="D228" s="2"/>
      <c r="E228" s="68">
        <v>0</v>
      </c>
      <c r="F228" s="68">
        <v>1749.99</v>
      </c>
      <c r="G228" s="70">
        <v>1749.99</v>
      </c>
      <c r="H228" s="68">
        <v>6999.9598388671875</v>
      </c>
      <c r="I228" s="68">
        <v>6999.96</v>
      </c>
      <c r="J228" s="68">
        <v>6999.9598388671875</v>
      </c>
      <c r="K228" s="69">
        <v>1.6113281253637979E-4</v>
      </c>
      <c r="L228" s="76">
        <v>6999.959716796875</v>
      </c>
      <c r="M228" s="75">
        <v>-1.220703125E-4</v>
      </c>
    </row>
    <row r="229" spans="1:13" ht="10" customHeight="1" x14ac:dyDescent="0.35">
      <c r="A229" s="2"/>
      <c r="B229" s="2"/>
      <c r="C229" s="42" t="s">
        <v>286</v>
      </c>
      <c r="D229" s="42"/>
      <c r="E229" s="71">
        <v>79866.399999999994</v>
      </c>
      <c r="F229" s="71">
        <v>98374.98000000001</v>
      </c>
      <c r="G229" s="73">
        <v>18508.580000000016</v>
      </c>
      <c r="H229" s="71">
        <v>393499.92435302737</v>
      </c>
      <c r="I229" s="71">
        <v>393499.92000000004</v>
      </c>
      <c r="J229" s="71">
        <v>313633.52435302734</v>
      </c>
      <c r="K229" s="72">
        <v>-4.3530273251235485E-3</v>
      </c>
      <c r="L229" s="77">
        <v>393499.89800292969</v>
      </c>
      <c r="M229" s="78">
        <v>-2.6350097658450977E-2</v>
      </c>
    </row>
    <row r="230" spans="1:13" ht="10" customHeight="1" x14ac:dyDescent="0.35">
      <c r="A230" s="2"/>
      <c r="B230" s="2" t="s">
        <v>38</v>
      </c>
      <c r="C230" s="2"/>
      <c r="D230" s="2"/>
      <c r="E230" s="68"/>
      <c r="F230" s="68"/>
      <c r="G230" s="70"/>
      <c r="H230" s="68"/>
      <c r="I230" s="68"/>
      <c r="J230" s="68"/>
      <c r="K230" s="69"/>
      <c r="L230" s="76"/>
      <c r="M230" s="75"/>
    </row>
    <row r="231" spans="1:13" ht="10" customHeight="1" x14ac:dyDescent="0.35">
      <c r="A231" s="2"/>
      <c r="B231" s="2"/>
      <c r="C231" s="2" t="s">
        <v>287</v>
      </c>
      <c r="D231" s="2"/>
      <c r="E231" s="68">
        <v>15849</v>
      </c>
      <c r="F231" s="68">
        <v>4204.26</v>
      </c>
      <c r="G231" s="70">
        <v>-11644.74</v>
      </c>
      <c r="H231" s="68">
        <v>16817.039085388184</v>
      </c>
      <c r="I231" s="68">
        <v>16817.04</v>
      </c>
      <c r="J231" s="68">
        <v>968.03908538818359</v>
      </c>
      <c r="K231" s="69">
        <v>9.1461181727936491E-4</v>
      </c>
      <c r="L231" s="76">
        <v>16817.039093017578</v>
      </c>
      <c r="M231" s="75">
        <v>7.62939453125E-6</v>
      </c>
    </row>
    <row r="232" spans="1:13" ht="10" customHeight="1" x14ac:dyDescent="0.35">
      <c r="A232" s="2"/>
      <c r="B232" s="2"/>
      <c r="C232" s="2" t="s">
        <v>288</v>
      </c>
      <c r="D232" s="2"/>
      <c r="E232" s="68">
        <v>0</v>
      </c>
      <c r="F232" s="68">
        <v>4500</v>
      </c>
      <c r="G232" s="70">
        <v>4500</v>
      </c>
      <c r="H232" s="68">
        <v>18000</v>
      </c>
      <c r="I232" s="68">
        <v>18000</v>
      </c>
      <c r="J232" s="68">
        <v>18000</v>
      </c>
      <c r="K232" s="69">
        <v>0</v>
      </c>
      <c r="L232" s="76">
        <v>18000</v>
      </c>
      <c r="M232" s="75">
        <v>0</v>
      </c>
    </row>
    <row r="233" spans="1:13" ht="10" customHeight="1" x14ac:dyDescent="0.35">
      <c r="A233" s="2"/>
      <c r="B233" s="2"/>
      <c r="C233" s="2" t="s">
        <v>289</v>
      </c>
      <c r="D233" s="2"/>
      <c r="E233" s="68">
        <v>10561</v>
      </c>
      <c r="F233" s="68">
        <v>1500</v>
      </c>
      <c r="G233" s="70">
        <v>-9061</v>
      </c>
      <c r="H233" s="68">
        <v>10561</v>
      </c>
      <c r="I233" s="68">
        <v>6000</v>
      </c>
      <c r="J233" s="68">
        <v>0</v>
      </c>
      <c r="K233" s="69">
        <v>-4561</v>
      </c>
      <c r="L233" s="76">
        <v>6000</v>
      </c>
      <c r="M233" s="75">
        <v>-4561</v>
      </c>
    </row>
    <row r="234" spans="1:13" ht="10" customHeight="1" x14ac:dyDescent="0.35">
      <c r="A234" s="2"/>
      <c r="B234" s="2"/>
      <c r="C234" s="2" t="s">
        <v>291</v>
      </c>
      <c r="D234" s="2"/>
      <c r="E234" s="68">
        <v>0</v>
      </c>
      <c r="F234" s="68">
        <v>624.99</v>
      </c>
      <c r="G234" s="70">
        <v>624.99</v>
      </c>
      <c r="H234" s="68">
        <v>2499.9598388671875</v>
      </c>
      <c r="I234" s="68">
        <v>2499.96</v>
      </c>
      <c r="J234" s="68">
        <v>2499.9598388671875</v>
      </c>
      <c r="K234" s="69">
        <v>1.6113281253637979E-4</v>
      </c>
      <c r="L234" s="76">
        <v>2499.9600219726563</v>
      </c>
      <c r="M234" s="75">
        <v>1.8310546875E-4</v>
      </c>
    </row>
    <row r="235" spans="1:13" ht="10" customHeight="1" x14ac:dyDescent="0.35">
      <c r="A235" s="2"/>
      <c r="B235" s="2"/>
      <c r="C235" s="2" t="s">
        <v>292</v>
      </c>
      <c r="D235" s="2"/>
      <c r="E235" s="68">
        <v>22155.19</v>
      </c>
      <c r="F235" s="68">
        <v>13749.99</v>
      </c>
      <c r="G235" s="70">
        <v>-8405.1990000000005</v>
      </c>
      <c r="H235" s="68">
        <v>54999.962705078127</v>
      </c>
      <c r="I235" s="68">
        <v>54999.96</v>
      </c>
      <c r="J235" s="68">
        <v>32844.772705078125</v>
      </c>
      <c r="K235" s="69">
        <v>-2.7050781282014214E-3</v>
      </c>
      <c r="L235" s="76">
        <v>54999.962949218752</v>
      </c>
      <c r="M235" s="75">
        <v>2.44140625E-4</v>
      </c>
    </row>
    <row r="236" spans="1:13" ht="10" customHeight="1" x14ac:dyDescent="0.35">
      <c r="A236" s="2"/>
      <c r="B236" s="2"/>
      <c r="C236" s="2" t="s">
        <v>293</v>
      </c>
      <c r="D236" s="2"/>
      <c r="E236" s="68">
        <v>436.83</v>
      </c>
      <c r="F236" s="68">
        <v>375</v>
      </c>
      <c r="G236" s="70">
        <v>-61.829990000000002</v>
      </c>
      <c r="H236" s="68">
        <v>1500.0000439453124</v>
      </c>
      <c r="I236" s="68">
        <v>1500</v>
      </c>
      <c r="J236" s="68">
        <v>1063.1700439453125</v>
      </c>
      <c r="K236" s="69">
        <v>-4.3945312427240424E-5</v>
      </c>
      <c r="L236" s="76">
        <v>1500.0000134277343</v>
      </c>
      <c r="M236" s="75">
        <v>-3.0517578125E-5</v>
      </c>
    </row>
    <row r="237" spans="1:13" ht="10" customHeight="1" x14ac:dyDescent="0.35">
      <c r="A237" s="2"/>
      <c r="B237" s="2"/>
      <c r="C237" s="2" t="s">
        <v>294</v>
      </c>
      <c r="D237" s="2"/>
      <c r="E237" s="68">
        <v>80079.649999999994</v>
      </c>
      <c r="F237" s="68">
        <v>40625.01</v>
      </c>
      <c r="G237" s="70">
        <v>-39454.639999999999</v>
      </c>
      <c r="H237" s="68">
        <v>162500.05039062499</v>
      </c>
      <c r="I237" s="68">
        <v>162500.04</v>
      </c>
      <c r="J237" s="68">
        <v>82420.400390625</v>
      </c>
      <c r="K237" s="69">
        <v>-1.0390624986030161E-2</v>
      </c>
      <c r="L237" s="76">
        <v>162500.05046875001</v>
      </c>
      <c r="M237" s="75">
        <v>7.8125012805685401E-5</v>
      </c>
    </row>
    <row r="238" spans="1:13" ht="10" customHeight="1" x14ac:dyDescent="0.35">
      <c r="A238" s="2"/>
      <c r="B238" s="2"/>
      <c r="C238" s="2" t="s">
        <v>295</v>
      </c>
      <c r="D238" s="2"/>
      <c r="E238" s="68">
        <v>4800</v>
      </c>
      <c r="F238" s="68">
        <v>0</v>
      </c>
      <c r="G238" s="70">
        <v>-4800</v>
      </c>
      <c r="H238" s="68">
        <v>7999.9998779296875</v>
      </c>
      <c r="I238" s="68">
        <v>0</v>
      </c>
      <c r="J238" s="68">
        <v>3199.9998779296875</v>
      </c>
      <c r="K238" s="69">
        <v>-7999.9998779296875</v>
      </c>
      <c r="L238" s="76">
        <v>0</v>
      </c>
      <c r="M238" s="75">
        <v>-7999.9998779296875</v>
      </c>
    </row>
    <row r="239" spans="1:13" ht="10" customHeight="1" x14ac:dyDescent="0.35">
      <c r="A239" s="2"/>
      <c r="B239" s="2"/>
      <c r="C239" s="2" t="s">
        <v>296</v>
      </c>
      <c r="D239" s="2"/>
      <c r="E239" s="68">
        <v>437.45</v>
      </c>
      <c r="F239" s="68">
        <v>3000</v>
      </c>
      <c r="G239" s="70">
        <v>2562.5500000000002</v>
      </c>
      <c r="H239" s="68">
        <v>12000.000048828126</v>
      </c>
      <c r="I239" s="68">
        <v>12000</v>
      </c>
      <c r="J239" s="68">
        <v>11562.550048828125</v>
      </c>
      <c r="K239" s="69">
        <v>-4.8828125727595761E-5</v>
      </c>
      <c r="L239" s="76">
        <v>12000.000048828126</v>
      </c>
      <c r="M239" s="75">
        <v>0</v>
      </c>
    </row>
    <row r="240" spans="1:13" ht="10" customHeight="1" x14ac:dyDescent="0.35">
      <c r="A240" s="2"/>
      <c r="B240" s="2"/>
      <c r="C240" s="2" t="s">
        <v>297</v>
      </c>
      <c r="D240" s="2"/>
      <c r="E240" s="68">
        <v>442.35</v>
      </c>
      <c r="F240" s="68">
        <v>7550.01</v>
      </c>
      <c r="G240" s="70">
        <v>7107.66</v>
      </c>
      <c r="H240" s="68">
        <v>30200.039208984374</v>
      </c>
      <c r="I240" s="68">
        <v>30200.04</v>
      </c>
      <c r="J240" s="68">
        <v>29757.689208984375</v>
      </c>
      <c r="K240" s="69">
        <v>7.9101562732830644E-4</v>
      </c>
      <c r="L240" s="76">
        <v>30200.037539062498</v>
      </c>
      <c r="M240" s="75">
        <v>-1.6699218758731149E-3</v>
      </c>
    </row>
    <row r="241" spans="1:13" ht="10" customHeight="1" x14ac:dyDescent="0.35">
      <c r="A241" s="2"/>
      <c r="B241" s="2"/>
      <c r="C241" s="2" t="s">
        <v>298</v>
      </c>
      <c r="D241" s="2"/>
      <c r="E241" s="68">
        <v>16974.77</v>
      </c>
      <c r="F241" s="68">
        <v>16125</v>
      </c>
      <c r="G241" s="70">
        <v>-849.76949999999999</v>
      </c>
      <c r="H241" s="68">
        <v>64499.999492187504</v>
      </c>
      <c r="I241" s="68">
        <v>64500</v>
      </c>
      <c r="J241" s="68">
        <v>47525.2294921875</v>
      </c>
      <c r="K241" s="69">
        <v>5.0781249592546374E-4</v>
      </c>
      <c r="L241" s="76">
        <v>64499.996640625002</v>
      </c>
      <c r="M241" s="75">
        <v>-2.8515625017462298E-3</v>
      </c>
    </row>
    <row r="242" spans="1:13" ht="10" customHeight="1" x14ac:dyDescent="0.35">
      <c r="A242" s="2"/>
      <c r="B242" s="2"/>
      <c r="C242" s="2" t="s">
        <v>299</v>
      </c>
      <c r="D242" s="2"/>
      <c r="E242" s="68">
        <v>10307.33</v>
      </c>
      <c r="F242" s="68">
        <v>4125</v>
      </c>
      <c r="G242" s="70">
        <v>-6182.33</v>
      </c>
      <c r="H242" s="68">
        <v>16500.000166015627</v>
      </c>
      <c r="I242" s="68">
        <v>16500</v>
      </c>
      <c r="J242" s="68">
        <v>6192.6701660156268</v>
      </c>
      <c r="K242" s="69">
        <v>-1.6601562674622983E-4</v>
      </c>
      <c r="L242" s="76">
        <v>16499.999130859374</v>
      </c>
      <c r="M242" s="75">
        <v>-1.0351562523283064E-3</v>
      </c>
    </row>
    <row r="243" spans="1:13" ht="10" customHeight="1" x14ac:dyDescent="0.35">
      <c r="A243" s="2"/>
      <c r="B243" s="2"/>
      <c r="C243" s="2" t="s">
        <v>300</v>
      </c>
      <c r="D243" s="2"/>
      <c r="E243" s="68">
        <v>1807</v>
      </c>
      <c r="F243" s="68">
        <v>12500.01</v>
      </c>
      <c r="G243" s="70">
        <v>10693.01</v>
      </c>
      <c r="H243" s="68">
        <v>57837.99853515625</v>
      </c>
      <c r="I243" s="68">
        <v>50000.04</v>
      </c>
      <c r="J243" s="68">
        <v>56030.99853515625</v>
      </c>
      <c r="K243" s="69">
        <v>-7837.9585351562491</v>
      </c>
      <c r="L243" s="76">
        <v>39106.9990234375</v>
      </c>
      <c r="M243" s="75">
        <v>-18730.99951171875</v>
      </c>
    </row>
    <row r="244" spans="1:13" ht="10" customHeight="1" x14ac:dyDescent="0.35">
      <c r="A244" s="2"/>
      <c r="B244" s="2"/>
      <c r="C244" s="2" t="s">
        <v>301</v>
      </c>
      <c r="D244" s="2"/>
      <c r="E244" s="68">
        <v>12161.62</v>
      </c>
      <c r="F244" s="68">
        <v>0</v>
      </c>
      <c r="G244" s="70">
        <v>-12161.62</v>
      </c>
      <c r="H244" s="68">
        <v>12161.619999999999</v>
      </c>
      <c r="I244" s="68">
        <v>0</v>
      </c>
      <c r="J244" s="68">
        <v>0</v>
      </c>
      <c r="K244" s="69">
        <v>-12161.619999999999</v>
      </c>
      <c r="L244" s="76">
        <v>10892.82</v>
      </c>
      <c r="M244" s="75">
        <v>-1268.7999999999993</v>
      </c>
    </row>
    <row r="245" spans="1:13" ht="10" customHeight="1" x14ac:dyDescent="0.35">
      <c r="A245" s="2"/>
      <c r="B245" s="2"/>
      <c r="C245" s="2" t="s">
        <v>302</v>
      </c>
      <c r="D245" s="2"/>
      <c r="E245" s="68">
        <v>1420.59</v>
      </c>
      <c r="F245" s="68">
        <v>500.01</v>
      </c>
      <c r="G245" s="70">
        <v>-920.58</v>
      </c>
      <c r="H245" s="68">
        <v>2000.0400503540041</v>
      </c>
      <c r="I245" s="68">
        <v>2000.04</v>
      </c>
      <c r="J245" s="68">
        <v>579.45005035400413</v>
      </c>
      <c r="K245" s="69">
        <v>-5.035400408814894E-5</v>
      </c>
      <c r="L245" s="76">
        <v>2000.0400439453124</v>
      </c>
      <c r="M245" s="75">
        <v>-6.4086916609085165E-6</v>
      </c>
    </row>
    <row r="246" spans="1:13" ht="10" customHeight="1" x14ac:dyDescent="0.35">
      <c r="A246" s="2"/>
      <c r="B246" s="2"/>
      <c r="C246" s="2" t="s">
        <v>303</v>
      </c>
      <c r="D246" s="2"/>
      <c r="E246" s="68">
        <v>112892.06</v>
      </c>
      <c r="F246" s="68">
        <v>58762.5</v>
      </c>
      <c r="G246" s="70">
        <v>-54129.56</v>
      </c>
      <c r="H246" s="68">
        <v>235050.0004296875</v>
      </c>
      <c r="I246" s="68">
        <v>235050</v>
      </c>
      <c r="J246" s="68">
        <v>122157.9404296875</v>
      </c>
      <c r="K246" s="69">
        <v>-4.2968749767169356E-4</v>
      </c>
      <c r="L246" s="76">
        <v>235050.00187500002</v>
      </c>
      <c r="M246" s="75">
        <v>1.4453125186264515E-3</v>
      </c>
    </row>
    <row r="247" spans="1:13" ht="10" customHeight="1" x14ac:dyDescent="0.35">
      <c r="A247" s="2"/>
      <c r="B247" s="2"/>
      <c r="C247" s="2" t="s">
        <v>304</v>
      </c>
      <c r="D247" s="2"/>
      <c r="E247" s="68">
        <v>0</v>
      </c>
      <c r="F247" s="68">
        <v>3375</v>
      </c>
      <c r="G247" s="70">
        <v>3375</v>
      </c>
      <c r="H247" s="68">
        <v>13500</v>
      </c>
      <c r="I247" s="68">
        <v>13500</v>
      </c>
      <c r="J247" s="68">
        <v>13500</v>
      </c>
      <c r="K247" s="69">
        <v>0</v>
      </c>
      <c r="L247" s="76">
        <v>13500</v>
      </c>
      <c r="M247" s="75">
        <v>0</v>
      </c>
    </row>
    <row r="248" spans="1:13" ht="10" customHeight="1" x14ac:dyDescent="0.35">
      <c r="A248" s="2"/>
      <c r="B248" s="2"/>
      <c r="C248" s="2" t="s">
        <v>305</v>
      </c>
      <c r="D248" s="2"/>
      <c r="E248" s="68">
        <v>0</v>
      </c>
      <c r="F248" s="68">
        <v>500.01</v>
      </c>
      <c r="G248" s="70">
        <v>500.01</v>
      </c>
      <c r="H248" s="68">
        <v>2000.0400238037109</v>
      </c>
      <c r="I248" s="68">
        <v>2000.04</v>
      </c>
      <c r="J248" s="68">
        <v>2000.0400238037109</v>
      </c>
      <c r="K248" s="69">
        <v>-2.3803710973879788E-5</v>
      </c>
      <c r="L248" s="76">
        <v>2000.0399780273438</v>
      </c>
      <c r="M248" s="75">
        <v>-4.57763671875E-5</v>
      </c>
    </row>
    <row r="249" spans="1:13" ht="10" customHeight="1" x14ac:dyDescent="0.35">
      <c r="A249" s="2"/>
      <c r="B249" s="2"/>
      <c r="C249" s="2" t="s">
        <v>306</v>
      </c>
      <c r="D249" s="2"/>
      <c r="E249" s="68">
        <v>1696.15</v>
      </c>
      <c r="F249" s="68">
        <v>5550</v>
      </c>
      <c r="G249" s="70">
        <v>3853.85</v>
      </c>
      <c r="H249" s="68">
        <v>22200.000097656251</v>
      </c>
      <c r="I249" s="68">
        <v>22200</v>
      </c>
      <c r="J249" s="68">
        <v>20503.85009765625</v>
      </c>
      <c r="K249" s="69">
        <v>-9.7656251455191523E-5</v>
      </c>
      <c r="L249" s="76">
        <v>22199.99953125</v>
      </c>
      <c r="M249" s="75">
        <v>-5.6640625189174898E-4</v>
      </c>
    </row>
    <row r="250" spans="1:13" ht="10" customHeight="1" x14ac:dyDescent="0.35">
      <c r="A250" s="2"/>
      <c r="B250" s="2"/>
      <c r="C250" s="2" t="s">
        <v>307</v>
      </c>
      <c r="D250" s="2"/>
      <c r="E250" s="68">
        <v>2872.84</v>
      </c>
      <c r="F250" s="68">
        <v>750</v>
      </c>
      <c r="G250" s="70">
        <v>-2122.84</v>
      </c>
      <c r="H250" s="68">
        <v>2999.9999159240724</v>
      </c>
      <c r="I250" s="68">
        <v>3000</v>
      </c>
      <c r="J250" s="68">
        <v>127.15991592407227</v>
      </c>
      <c r="K250" s="69">
        <v>8.4075927588855848E-5</v>
      </c>
      <c r="L250" s="76">
        <v>3000.0000216674807</v>
      </c>
      <c r="M250" s="75">
        <v>1.0574340831226436E-4</v>
      </c>
    </row>
    <row r="251" spans="1:13" ht="10" customHeight="1" x14ac:dyDescent="0.35">
      <c r="A251" s="2"/>
      <c r="B251" s="2"/>
      <c r="C251" s="2" t="s">
        <v>308</v>
      </c>
      <c r="D251" s="2"/>
      <c r="E251" s="68">
        <v>10142.5</v>
      </c>
      <c r="F251" s="68">
        <v>11000.01</v>
      </c>
      <c r="G251" s="70">
        <v>857.50980000000004</v>
      </c>
      <c r="H251" s="68">
        <v>44000.03857421875</v>
      </c>
      <c r="I251" s="68">
        <v>44000.04</v>
      </c>
      <c r="J251" s="68">
        <v>33857.53857421875</v>
      </c>
      <c r="K251" s="69">
        <v>1.4257812508731149E-3</v>
      </c>
      <c r="L251" s="76">
        <v>44000.039394531253</v>
      </c>
      <c r="M251" s="75">
        <v>8.2031250349245965E-4</v>
      </c>
    </row>
    <row r="252" spans="1:13" ht="10" customHeight="1" x14ac:dyDescent="0.35">
      <c r="A252" s="2"/>
      <c r="B252" s="2"/>
      <c r="C252" s="2" t="s">
        <v>309</v>
      </c>
      <c r="D252" s="2"/>
      <c r="E252" s="68">
        <v>13350</v>
      </c>
      <c r="F252" s="68">
        <v>3000</v>
      </c>
      <c r="G252" s="70">
        <v>-10350</v>
      </c>
      <c r="H252" s="68">
        <v>13350</v>
      </c>
      <c r="I252" s="68">
        <v>12000</v>
      </c>
      <c r="J252" s="68">
        <v>0</v>
      </c>
      <c r="K252" s="69">
        <v>-1350</v>
      </c>
      <c r="L252" s="76">
        <v>13350</v>
      </c>
      <c r="M252" s="75">
        <v>0</v>
      </c>
    </row>
    <row r="253" spans="1:13" ht="10" customHeight="1" x14ac:dyDescent="0.35">
      <c r="A253" s="2"/>
      <c r="B253" s="2"/>
      <c r="C253" s="2" t="s">
        <v>311</v>
      </c>
      <c r="D253" s="2"/>
      <c r="E253" s="68">
        <v>2749.54</v>
      </c>
      <c r="F253" s="68">
        <v>3000</v>
      </c>
      <c r="G253" s="70">
        <v>250.46</v>
      </c>
      <c r="H253" s="68">
        <v>11999.999716796876</v>
      </c>
      <c r="I253" s="68">
        <v>12000</v>
      </c>
      <c r="J253" s="68">
        <v>9250.459716796875</v>
      </c>
      <c r="K253" s="69">
        <v>2.8320312412688509E-4</v>
      </c>
      <c r="L253" s="76">
        <v>12000.000166015625</v>
      </c>
      <c r="M253" s="75">
        <v>4.4921874905412551E-4</v>
      </c>
    </row>
    <row r="254" spans="1:13" ht="10" customHeight="1" x14ac:dyDescent="0.35">
      <c r="A254" s="2"/>
      <c r="B254" s="2"/>
      <c r="C254" s="2" t="s">
        <v>312</v>
      </c>
      <c r="D254" s="2"/>
      <c r="E254" s="68">
        <v>36225</v>
      </c>
      <c r="F254" s="68">
        <v>36225</v>
      </c>
      <c r="G254" s="70">
        <v>0</v>
      </c>
      <c r="H254" s="68">
        <v>144900</v>
      </c>
      <c r="I254" s="68">
        <v>144900</v>
      </c>
      <c r="J254" s="68">
        <v>108675</v>
      </c>
      <c r="K254" s="69">
        <v>0</v>
      </c>
      <c r="L254" s="76">
        <v>144900</v>
      </c>
      <c r="M254" s="75">
        <v>0</v>
      </c>
    </row>
    <row r="255" spans="1:13" ht="10" customHeight="1" x14ac:dyDescent="0.35">
      <c r="A255" s="2"/>
      <c r="B255" s="2"/>
      <c r="C255" s="2" t="s">
        <v>313</v>
      </c>
      <c r="D255" s="2"/>
      <c r="E255" s="68">
        <v>1254</v>
      </c>
      <c r="F255" s="68">
        <v>2124.9899999999998</v>
      </c>
      <c r="G255" s="70">
        <v>870.99</v>
      </c>
      <c r="H255" s="68">
        <v>8499.960205078125</v>
      </c>
      <c r="I255" s="68">
        <v>8499.9599999999991</v>
      </c>
      <c r="J255" s="68">
        <v>7245.960205078125</v>
      </c>
      <c r="K255" s="69">
        <v>-2.0507812587311491E-4</v>
      </c>
      <c r="L255" s="76">
        <v>8499.9600830078125</v>
      </c>
      <c r="M255" s="75">
        <v>-1.220703125E-4</v>
      </c>
    </row>
    <row r="256" spans="1:13" ht="10" customHeight="1" x14ac:dyDescent="0.35">
      <c r="A256" s="2"/>
      <c r="B256" s="2"/>
      <c r="C256" s="2" t="s">
        <v>314</v>
      </c>
      <c r="D256" s="2"/>
      <c r="E256" s="68">
        <v>0</v>
      </c>
      <c r="F256" s="68">
        <v>500.01</v>
      </c>
      <c r="G256" s="70">
        <v>500.01</v>
      </c>
      <c r="H256" s="68">
        <v>2000.0400238037109</v>
      </c>
      <c r="I256" s="68">
        <v>2000.04</v>
      </c>
      <c r="J256" s="68">
        <v>2000.0400238037109</v>
      </c>
      <c r="K256" s="69">
        <v>-2.3803710973879788E-5</v>
      </c>
      <c r="L256" s="76">
        <v>2000.0399780273438</v>
      </c>
      <c r="M256" s="75">
        <v>-4.57763671875E-5</v>
      </c>
    </row>
    <row r="257" spans="1:13" ht="10" customHeight="1" x14ac:dyDescent="0.35">
      <c r="A257" s="2"/>
      <c r="B257" s="2"/>
      <c r="C257" s="42" t="s">
        <v>315</v>
      </c>
      <c r="D257" s="42"/>
      <c r="E257" s="71">
        <v>358614.87</v>
      </c>
      <c r="F257" s="71">
        <v>234166.8</v>
      </c>
      <c r="G257" s="73">
        <v>-124448.07</v>
      </c>
      <c r="H257" s="71">
        <v>970577.78843032848</v>
      </c>
      <c r="I257" s="71">
        <v>936667.2</v>
      </c>
      <c r="J257" s="71">
        <v>611962.91843032849</v>
      </c>
      <c r="K257" s="72">
        <v>-33910.588430328527</v>
      </c>
      <c r="L257" s="77">
        <v>938016.9860006714</v>
      </c>
      <c r="M257" s="78">
        <v>-32560.802429656957</v>
      </c>
    </row>
    <row r="258" spans="1:13" ht="10" customHeight="1" x14ac:dyDescent="0.35">
      <c r="A258" s="2"/>
      <c r="B258" s="2" t="s">
        <v>39</v>
      </c>
      <c r="C258" s="2"/>
      <c r="D258" s="2"/>
      <c r="E258" s="68"/>
      <c r="F258" s="68"/>
      <c r="G258" s="70"/>
      <c r="H258" s="68"/>
      <c r="I258" s="68"/>
      <c r="J258" s="68"/>
      <c r="K258" s="69"/>
      <c r="L258" s="76"/>
      <c r="M258" s="75"/>
    </row>
    <row r="259" spans="1:13" ht="10" customHeight="1" x14ac:dyDescent="0.35">
      <c r="A259" s="2"/>
      <c r="B259" s="2"/>
      <c r="C259" s="2" t="s">
        <v>316</v>
      </c>
      <c r="D259" s="2"/>
      <c r="E259" s="68">
        <v>8740</v>
      </c>
      <c r="F259" s="68">
        <v>50000.01</v>
      </c>
      <c r="G259" s="70">
        <v>41260.01</v>
      </c>
      <c r="H259" s="68">
        <v>200000.0546875</v>
      </c>
      <c r="I259" s="68">
        <v>200000.04</v>
      </c>
      <c r="J259" s="68">
        <v>191260.0546875</v>
      </c>
      <c r="K259" s="69">
        <v>-1.4687499991850927E-2</v>
      </c>
      <c r="L259" s="76">
        <v>200000.0390625</v>
      </c>
      <c r="M259" s="75">
        <v>-1.5625E-2</v>
      </c>
    </row>
    <row r="260" spans="1:13" ht="10" customHeight="1" x14ac:dyDescent="0.35">
      <c r="A260" s="2"/>
      <c r="B260" s="2"/>
      <c r="C260" s="2" t="s">
        <v>317</v>
      </c>
      <c r="D260" s="2"/>
      <c r="E260" s="68">
        <v>3773.82</v>
      </c>
      <c r="F260" s="68">
        <v>4625.01</v>
      </c>
      <c r="G260" s="70">
        <v>851.18970000000002</v>
      </c>
      <c r="H260" s="68">
        <v>18500.03923828125</v>
      </c>
      <c r="I260" s="68">
        <v>18500.04</v>
      </c>
      <c r="J260" s="68">
        <v>14726.21923828125</v>
      </c>
      <c r="K260" s="69">
        <v>7.6171875116415322E-4</v>
      </c>
      <c r="L260" s="76">
        <v>18500.038828124998</v>
      </c>
      <c r="M260" s="75">
        <v>-4.1015625174622983E-4</v>
      </c>
    </row>
    <row r="261" spans="1:13" ht="10" customHeight="1" x14ac:dyDescent="0.35">
      <c r="A261" s="2"/>
      <c r="B261" s="2"/>
      <c r="C261" s="2" t="s">
        <v>318</v>
      </c>
      <c r="D261" s="2"/>
      <c r="E261" s="68">
        <v>5306.97</v>
      </c>
      <c r="F261" s="68">
        <v>15500.01</v>
      </c>
      <c r="G261" s="70">
        <v>10193.040000000001</v>
      </c>
      <c r="H261" s="68">
        <v>140000.003203125</v>
      </c>
      <c r="I261" s="68">
        <v>62000.04</v>
      </c>
      <c r="J261" s="68">
        <v>134693.033203125</v>
      </c>
      <c r="K261" s="69">
        <v>-77999.963203124993</v>
      </c>
      <c r="L261" s="76">
        <v>140000</v>
      </c>
      <c r="M261" s="75">
        <v>-3.2031250011641532E-3</v>
      </c>
    </row>
    <row r="262" spans="1:13" ht="10" customHeight="1" x14ac:dyDescent="0.35">
      <c r="A262" s="2"/>
      <c r="B262" s="2"/>
      <c r="C262" s="2" t="s">
        <v>320</v>
      </c>
      <c r="D262" s="2"/>
      <c r="E262" s="68">
        <v>0</v>
      </c>
      <c r="F262" s="68">
        <v>0.01</v>
      </c>
      <c r="G262" s="70">
        <v>0.01</v>
      </c>
      <c r="H262" s="68">
        <v>19999.99951171875</v>
      </c>
      <c r="I262" s="68">
        <v>0.01</v>
      </c>
      <c r="J262" s="68">
        <v>19999.99951171875</v>
      </c>
      <c r="K262" s="69">
        <v>-19999.989511718752</v>
      </c>
      <c r="L262" s="76">
        <v>20000</v>
      </c>
      <c r="M262" s="75">
        <v>4.8828125E-4</v>
      </c>
    </row>
    <row r="263" spans="1:13" ht="10" customHeight="1" x14ac:dyDescent="0.35">
      <c r="A263" s="2"/>
      <c r="B263" s="2"/>
      <c r="C263" s="42" t="s">
        <v>321</v>
      </c>
      <c r="D263" s="42"/>
      <c r="E263" s="71">
        <v>17820.79</v>
      </c>
      <c r="F263" s="71">
        <v>70125.039999999994</v>
      </c>
      <c r="G263" s="73">
        <v>52304.249999999993</v>
      </c>
      <c r="H263" s="71">
        <v>378500.09664062504</v>
      </c>
      <c r="I263" s="71">
        <v>280500.13</v>
      </c>
      <c r="J263" s="71">
        <v>360679.30664062506</v>
      </c>
      <c r="K263" s="72">
        <v>-97999.966640625033</v>
      </c>
      <c r="L263" s="77">
        <v>378500.07789062499</v>
      </c>
      <c r="M263" s="78">
        <v>-1.8750000002910383E-2</v>
      </c>
    </row>
    <row r="264" spans="1:13" ht="10" customHeight="1" x14ac:dyDescent="0.35">
      <c r="A264" s="2"/>
      <c r="B264" s="42" t="s">
        <v>47</v>
      </c>
      <c r="C264" s="42"/>
      <c r="D264" s="42"/>
      <c r="E264" s="71">
        <v>3530355.7700000005</v>
      </c>
      <c r="F264" s="71">
        <v>3662727.15</v>
      </c>
      <c r="G264" s="73">
        <v>132371.37999999942</v>
      </c>
      <c r="H264" s="71">
        <v>14786617.82694291</v>
      </c>
      <c r="I264" s="71">
        <v>14650908.509999998</v>
      </c>
      <c r="J264" s="71">
        <v>135709.3169429116</v>
      </c>
      <c r="K264" s="72">
        <v>-135709.3169429116</v>
      </c>
      <c r="L264" s="77">
        <v>14840673.544442765</v>
      </c>
      <c r="M264" s="78">
        <v>54055.717499856815</v>
      </c>
    </row>
    <row r="265" spans="1:13" ht="10" customHeight="1" x14ac:dyDescent="0.35">
      <c r="A265" s="42" t="s">
        <v>322</v>
      </c>
      <c r="B265" s="42"/>
      <c r="C265" s="42"/>
      <c r="D265" s="42"/>
      <c r="E265" s="71">
        <v>-339508.48000000091</v>
      </c>
      <c r="F265" s="71">
        <v>-765644.31</v>
      </c>
      <c r="G265" s="73">
        <v>426135.82999999914</v>
      </c>
      <c r="H265" s="71">
        <v>279191.41717452183</v>
      </c>
      <c r="I265" s="71">
        <v>-389865.41999999806</v>
      </c>
      <c r="J265" s="71">
        <v>618699.89717452275</v>
      </c>
      <c r="K265" s="72">
        <v>669056.8371745199</v>
      </c>
      <c r="L265" s="77">
        <v>-115833.30074159242</v>
      </c>
      <c r="M265" s="78">
        <v>395024.71791611426</v>
      </c>
    </row>
    <row r="266" spans="1:13" ht="10" customHeight="1" x14ac:dyDescent="0.35">
      <c r="A266" s="2" t="s">
        <v>42</v>
      </c>
      <c r="B266" s="2"/>
      <c r="C266" s="2"/>
      <c r="D266" s="2"/>
      <c r="E266" s="68"/>
      <c r="F266" s="68"/>
      <c r="G266" s="70"/>
      <c r="H266" s="68"/>
      <c r="I266" s="68"/>
      <c r="J266" s="68"/>
      <c r="K266" s="69"/>
      <c r="L266" s="76"/>
      <c r="M266" s="75"/>
    </row>
    <row r="267" spans="1:13" ht="10" customHeight="1" x14ac:dyDescent="0.35">
      <c r="A267" s="2"/>
      <c r="B267" s="2" t="s">
        <v>45</v>
      </c>
      <c r="C267" s="2"/>
      <c r="D267" s="2"/>
      <c r="E267" s="68"/>
      <c r="F267" s="68"/>
      <c r="G267" s="70"/>
      <c r="H267" s="68"/>
      <c r="I267" s="68"/>
      <c r="J267" s="68"/>
      <c r="K267" s="69"/>
      <c r="L267" s="76"/>
      <c r="M267" s="75"/>
    </row>
    <row r="268" spans="1:13" ht="10" customHeight="1" x14ac:dyDescent="0.35">
      <c r="A268" s="2"/>
      <c r="B268" s="2"/>
      <c r="C268" s="2" t="s">
        <v>323</v>
      </c>
      <c r="D268" s="2"/>
      <c r="E268" s="68">
        <v>12589.42</v>
      </c>
      <c r="F268" s="68">
        <v>0</v>
      </c>
      <c r="G268" s="70">
        <v>-12589.42</v>
      </c>
      <c r="H268" s="68">
        <v>12589.42</v>
      </c>
      <c r="I268" s="68">
        <v>0</v>
      </c>
      <c r="J268" s="68">
        <v>0</v>
      </c>
      <c r="K268" s="69">
        <v>-12589.42</v>
      </c>
      <c r="L268" s="76">
        <v>12589.42</v>
      </c>
      <c r="M268" s="75">
        <v>0</v>
      </c>
    </row>
    <row r="269" spans="1:13" ht="10" customHeight="1" x14ac:dyDescent="0.35">
      <c r="A269" s="2"/>
      <c r="B269" s="2"/>
      <c r="C269" s="42" t="s">
        <v>324</v>
      </c>
      <c r="D269" s="42"/>
      <c r="E269" s="71">
        <v>12589.42</v>
      </c>
      <c r="F269" s="71">
        <v>0</v>
      </c>
      <c r="G269" s="73">
        <v>-12589.42</v>
      </c>
      <c r="H269" s="71">
        <v>12589.42</v>
      </c>
      <c r="I269" s="71">
        <v>0</v>
      </c>
      <c r="J269" s="71">
        <v>0</v>
      </c>
      <c r="K269" s="72">
        <v>-12589.42</v>
      </c>
      <c r="L269" s="77">
        <v>12589.42</v>
      </c>
      <c r="M269" s="78">
        <v>0</v>
      </c>
    </row>
    <row r="270" spans="1:13" ht="10" customHeight="1" x14ac:dyDescent="0.35">
      <c r="A270" s="2"/>
      <c r="B270" s="42" t="s">
        <v>46</v>
      </c>
      <c r="C270" s="42"/>
      <c r="D270" s="42"/>
      <c r="E270" s="71">
        <v>12589.42</v>
      </c>
      <c r="F270" s="71">
        <v>0</v>
      </c>
      <c r="G270" s="73">
        <v>-12589.42</v>
      </c>
      <c r="H270" s="71">
        <v>12589.42</v>
      </c>
      <c r="I270" s="71">
        <v>0</v>
      </c>
      <c r="J270" s="71">
        <v>12589.42</v>
      </c>
      <c r="K270" s="72">
        <v>-12589.42</v>
      </c>
      <c r="L270" s="77">
        <v>12589.42</v>
      </c>
      <c r="M270" s="78">
        <v>0</v>
      </c>
    </row>
    <row r="271" spans="1:13" ht="10" customHeight="1" x14ac:dyDescent="0.35">
      <c r="A271" s="42" t="s">
        <v>48</v>
      </c>
      <c r="B271" s="42"/>
      <c r="C271" s="42"/>
      <c r="D271" s="42"/>
      <c r="E271" s="71">
        <v>-352097.9000000009</v>
      </c>
      <c r="F271" s="71">
        <v>-765644.31</v>
      </c>
      <c r="G271" s="73">
        <v>413546.40999999916</v>
      </c>
      <c r="H271" s="71">
        <v>266601.99717452185</v>
      </c>
      <c r="I271" s="71">
        <v>-389865.41999999806</v>
      </c>
      <c r="J271" s="71">
        <v>618699.89717452275</v>
      </c>
      <c r="K271" s="72">
        <v>656467.41717451997</v>
      </c>
      <c r="L271" s="77">
        <v>-128422.72074159242</v>
      </c>
      <c r="M271" s="78">
        <v>395024.71791611426</v>
      </c>
    </row>
    <row r="272" spans="1:13" ht="10" customHeight="1" x14ac:dyDescent="0.35">
      <c r="A272" s="2"/>
      <c r="B272" s="2"/>
      <c r="C272" s="2"/>
      <c r="D272" s="2"/>
      <c r="E272" s="68"/>
      <c r="F272" s="68"/>
      <c r="G272" s="70"/>
      <c r="H272" s="68"/>
      <c r="I272" s="68"/>
      <c r="J272" s="68"/>
      <c r="K272" s="69"/>
      <c r="L272" s="76"/>
      <c r="M272" s="75"/>
    </row>
    <row r="273" spans="1:13" ht="10.5" customHeight="1" x14ac:dyDescent="0.35">
      <c r="A273" s="42" t="s">
        <v>325</v>
      </c>
      <c r="B273" s="42"/>
      <c r="C273" s="64"/>
      <c r="D273" s="64"/>
      <c r="E273" s="65" t="s">
        <v>18</v>
      </c>
      <c r="F273" s="65" t="s">
        <v>19</v>
      </c>
      <c r="G273" s="67" t="s">
        <v>20</v>
      </c>
      <c r="H273" s="65" t="s">
        <v>21</v>
      </c>
      <c r="I273" s="65" t="s">
        <v>19</v>
      </c>
      <c r="J273" s="65" t="s">
        <v>22</v>
      </c>
      <c r="K273" s="66" t="s">
        <v>20</v>
      </c>
      <c r="L273" s="77" t="s">
        <v>55</v>
      </c>
      <c r="M273" s="78" t="s">
        <v>56</v>
      </c>
    </row>
    <row r="274" spans="1:13" ht="10" customHeight="1" x14ac:dyDescent="0.35">
      <c r="A274" s="2" t="s">
        <v>48</v>
      </c>
      <c r="B274" s="2"/>
      <c r="C274" s="2"/>
      <c r="D274" s="2"/>
      <c r="E274" s="68">
        <v>-352097.9000000009</v>
      </c>
      <c r="F274" s="68">
        <v>-765644.31</v>
      </c>
      <c r="G274" s="70">
        <v>413546.40999999916</v>
      </c>
      <c r="H274" s="68">
        <v>266601.99717452185</v>
      </c>
      <c r="I274" s="68">
        <v>-389865.41999999806</v>
      </c>
      <c r="J274" s="68">
        <v>618699.89717452275</v>
      </c>
      <c r="K274" s="69">
        <v>656467.41717451997</v>
      </c>
      <c r="L274" s="76">
        <v>-128422.72074159242</v>
      </c>
      <c r="M274" s="75">
        <v>395024.71791611426</v>
      </c>
    </row>
    <row r="275" spans="1:13" ht="10" customHeight="1" x14ac:dyDescent="0.35">
      <c r="A275" s="42" t="s">
        <v>49</v>
      </c>
      <c r="B275" s="42"/>
      <c r="C275" s="42"/>
      <c r="D275" s="42"/>
      <c r="E275" s="71"/>
      <c r="F275" s="71"/>
      <c r="G275" s="73"/>
      <c r="H275" s="71"/>
      <c r="I275" s="71"/>
      <c r="J275" s="71"/>
      <c r="K275" s="72"/>
      <c r="L275" s="77"/>
      <c r="M275" s="78"/>
    </row>
    <row r="276" spans="1:13" ht="10" customHeight="1" x14ac:dyDescent="0.35">
      <c r="A276" s="2"/>
      <c r="B276" s="2" t="s">
        <v>326</v>
      </c>
      <c r="C276" s="2"/>
      <c r="D276" s="2"/>
      <c r="E276" s="68"/>
      <c r="F276" s="68"/>
      <c r="G276" s="70"/>
      <c r="H276" s="68"/>
      <c r="I276" s="68"/>
      <c r="J276" s="68"/>
      <c r="K276" s="69"/>
      <c r="L276" s="76"/>
      <c r="M276" s="75"/>
    </row>
    <row r="277" spans="1:13" ht="10" customHeight="1" x14ac:dyDescent="0.35">
      <c r="A277" s="2"/>
      <c r="B277" s="2"/>
      <c r="C277" s="2" t="s">
        <v>327</v>
      </c>
      <c r="D277" s="2"/>
      <c r="E277" s="68">
        <v>0</v>
      </c>
      <c r="F277" s="68">
        <v>0</v>
      </c>
      <c r="G277" s="70">
        <v>0</v>
      </c>
      <c r="H277" s="68">
        <v>0</v>
      </c>
      <c r="I277" s="68">
        <v>0</v>
      </c>
      <c r="J277" s="68">
        <v>0</v>
      </c>
      <c r="K277" s="69">
        <v>0</v>
      </c>
      <c r="L277" s="76">
        <v>0</v>
      </c>
      <c r="M277" s="75">
        <v>0</v>
      </c>
    </row>
    <row r="278" spans="1:13" ht="10" customHeight="1" x14ac:dyDescent="0.35">
      <c r="A278" s="2"/>
      <c r="B278" s="2"/>
      <c r="C278" s="2" t="s">
        <v>328</v>
      </c>
      <c r="D278" s="2"/>
      <c r="E278" s="68">
        <v>0</v>
      </c>
      <c r="F278" s="68">
        <v>0</v>
      </c>
      <c r="G278" s="70">
        <v>0</v>
      </c>
      <c r="H278" s="68">
        <v>0</v>
      </c>
      <c r="I278" s="68">
        <v>0</v>
      </c>
      <c r="J278" s="68">
        <v>0</v>
      </c>
      <c r="K278" s="69">
        <v>0</v>
      </c>
      <c r="L278" s="76">
        <v>8822</v>
      </c>
      <c r="M278" s="75">
        <v>-8822</v>
      </c>
    </row>
    <row r="279" spans="1:13" ht="10" customHeight="1" x14ac:dyDescent="0.35">
      <c r="A279" s="2"/>
      <c r="B279" s="2"/>
      <c r="C279" s="2" t="s">
        <v>329</v>
      </c>
      <c r="D279" s="2"/>
      <c r="E279" s="68">
        <v>15.33</v>
      </c>
      <c r="F279" s="68">
        <v>0</v>
      </c>
      <c r="G279" s="70">
        <v>15.33</v>
      </c>
      <c r="H279" s="68">
        <v>-4.0054321281957073E-7</v>
      </c>
      <c r="I279" s="68">
        <v>0</v>
      </c>
      <c r="J279" s="68">
        <v>-15.330000400543213</v>
      </c>
      <c r="K279" s="69">
        <v>-4.0054321281957073E-7</v>
      </c>
      <c r="L279" s="76">
        <v>7.6293945383554274E-8</v>
      </c>
      <c r="M279" s="75">
        <v>-4.76837158203125E-7</v>
      </c>
    </row>
    <row r="280" spans="1:13" ht="10" customHeight="1" x14ac:dyDescent="0.35">
      <c r="A280" s="2"/>
      <c r="B280" s="2"/>
      <c r="C280" s="2" t="s">
        <v>330</v>
      </c>
      <c r="D280" s="2"/>
      <c r="E280" s="68">
        <v>7070.06</v>
      </c>
      <c r="F280" s="68">
        <v>0</v>
      </c>
      <c r="G280" s="70">
        <v>7070.06</v>
      </c>
      <c r="H280" s="68">
        <v>-3.0273437459982233E-4</v>
      </c>
      <c r="I280" s="68">
        <v>0</v>
      </c>
      <c r="J280" s="68">
        <v>-7070.060302734375</v>
      </c>
      <c r="K280" s="69">
        <v>-3.0273437459982233E-4</v>
      </c>
      <c r="L280" s="76">
        <v>5.6640625007275958E-4</v>
      </c>
      <c r="M280" s="75">
        <v>-8.6914062467258191E-4</v>
      </c>
    </row>
    <row r="281" spans="1:13" ht="10" customHeight="1" x14ac:dyDescent="0.35">
      <c r="A281" s="2"/>
      <c r="B281" s="2"/>
      <c r="C281" s="42" t="s">
        <v>331</v>
      </c>
      <c r="D281" s="42"/>
      <c r="E281" s="71">
        <v>7085.39</v>
      </c>
      <c r="F281" s="71">
        <v>0</v>
      </c>
      <c r="G281" s="73">
        <v>7085.39</v>
      </c>
      <c r="H281" s="71">
        <v>-3.031349178126419E-4</v>
      </c>
      <c r="I281" s="71">
        <v>0</v>
      </c>
      <c r="J281" s="71">
        <v>-7085.3903031349182</v>
      </c>
      <c r="K281" s="72">
        <v>-3.031349178126419E-4</v>
      </c>
      <c r="L281" s="77">
        <v>8822.0005664825439</v>
      </c>
      <c r="M281" s="78">
        <v>-8822.0008696174627</v>
      </c>
    </row>
    <row r="282" spans="1:13" ht="10" customHeight="1" x14ac:dyDescent="0.35">
      <c r="A282" s="2"/>
      <c r="B282" s="2" t="s">
        <v>332</v>
      </c>
      <c r="C282" s="2"/>
      <c r="D282" s="2"/>
      <c r="E282" s="68"/>
      <c r="F282" s="68"/>
      <c r="G282" s="70"/>
      <c r="H282" s="68"/>
      <c r="I282" s="68"/>
      <c r="J282" s="68"/>
      <c r="K282" s="69"/>
      <c r="L282" s="76"/>
      <c r="M282" s="75"/>
    </row>
    <row r="283" spans="1:13" ht="10" customHeight="1" x14ac:dyDescent="0.35">
      <c r="A283" s="2"/>
      <c r="B283" s="2"/>
      <c r="C283" s="2" t="s">
        <v>333</v>
      </c>
      <c r="D283" s="2"/>
      <c r="E283" s="68">
        <v>0</v>
      </c>
      <c r="F283" s="68">
        <v>0</v>
      </c>
      <c r="G283" s="70">
        <v>0</v>
      </c>
      <c r="H283" s="68">
        <v>0</v>
      </c>
      <c r="I283" s="68">
        <v>0</v>
      </c>
      <c r="J283" s="68">
        <v>0</v>
      </c>
      <c r="K283" s="69">
        <v>0</v>
      </c>
      <c r="L283" s="76">
        <v>0</v>
      </c>
      <c r="M283" s="75">
        <v>0</v>
      </c>
    </row>
    <row r="284" spans="1:13" ht="10" customHeight="1" x14ac:dyDescent="0.35">
      <c r="A284" s="2"/>
      <c r="B284" s="2"/>
      <c r="C284" s="42" t="s">
        <v>334</v>
      </c>
      <c r="D284" s="42"/>
      <c r="E284" s="71">
        <v>0</v>
      </c>
      <c r="F284" s="71">
        <v>0</v>
      </c>
      <c r="G284" s="73">
        <v>0</v>
      </c>
      <c r="H284" s="71">
        <v>0</v>
      </c>
      <c r="I284" s="71">
        <v>0</v>
      </c>
      <c r="J284" s="71">
        <v>0</v>
      </c>
      <c r="K284" s="72">
        <v>0</v>
      </c>
      <c r="L284" s="77">
        <v>0</v>
      </c>
      <c r="M284" s="78">
        <v>0</v>
      </c>
    </row>
    <row r="285" spans="1:13" ht="10" customHeight="1" x14ac:dyDescent="0.35">
      <c r="A285" s="2"/>
      <c r="B285" s="42" t="s">
        <v>335</v>
      </c>
      <c r="C285" s="42"/>
      <c r="D285" s="42"/>
      <c r="E285" s="71">
        <v>7085.39</v>
      </c>
      <c r="F285" s="71">
        <v>0</v>
      </c>
      <c r="G285" s="73">
        <v>7085.39</v>
      </c>
      <c r="H285" s="71">
        <v>-3.031349178126419E-4</v>
      </c>
      <c r="I285" s="71">
        <v>0</v>
      </c>
      <c r="J285" s="71">
        <v>-7085.3903031349182</v>
      </c>
      <c r="K285" s="72">
        <v>-3.031349178126419E-4</v>
      </c>
      <c r="L285" s="77">
        <v>8822.0005664825439</v>
      </c>
      <c r="M285" s="78">
        <v>-8822.0008696174627</v>
      </c>
    </row>
    <row r="286" spans="1:13" ht="10" customHeight="1" x14ac:dyDescent="0.35">
      <c r="A286" s="42" t="s">
        <v>50</v>
      </c>
      <c r="B286" s="42"/>
      <c r="C286" s="42"/>
      <c r="D286" s="42"/>
      <c r="E286" s="71">
        <v>-345012.51000000088</v>
      </c>
      <c r="F286" s="71">
        <v>-765644.31</v>
      </c>
      <c r="G286" s="73">
        <v>420631.79999999917</v>
      </c>
      <c r="H286" s="71">
        <v>266601.99687138695</v>
      </c>
      <c r="I286" s="71">
        <v>-389865.41999999806</v>
      </c>
      <c r="J286" s="71">
        <v>611614.50687138783</v>
      </c>
      <c r="K286" s="72">
        <v>656467.41687138495</v>
      </c>
      <c r="L286" s="77">
        <v>-119600.72017510988</v>
      </c>
      <c r="M286" s="78">
        <v>386202.71704649681</v>
      </c>
    </row>
    <row r="287" spans="1:13" x14ac:dyDescent="0.35">
      <c r="A287" s="2"/>
      <c r="B287" s="2"/>
      <c r="C287" s="2"/>
      <c r="D287" s="2"/>
      <c r="E287" s="2"/>
      <c r="F287" s="2"/>
      <c r="G287" s="2"/>
      <c r="H287" s="2"/>
      <c r="I287" s="2"/>
    </row>
    <row r="288" spans="1:13" x14ac:dyDescent="0.35">
      <c r="A288" s="2"/>
      <c r="B288" s="2"/>
      <c r="C288" s="2"/>
      <c r="D288" s="2"/>
      <c r="E288" s="2"/>
      <c r="F288" s="2"/>
      <c r="G288" s="2"/>
      <c r="H288" s="2"/>
      <c r="I288" s="2"/>
    </row>
  </sheetData>
  <mergeCells count="2">
    <mergeCell ref="E5:G5"/>
    <mergeCell ref="L5:M5"/>
  </mergeCells>
  <conditionalFormatting sqref="A273:M273">
    <cfRule type="expression" dxfId="76" priority="1641" stopIfTrue="1">
      <formula>TRUE</formula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{D154BA65-F513-4C5B-8629-319174960D47}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{99DB330A-286B-4D9A-8D22-414299C2F75A}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{8547D925-06EF-44E0-BF0B-D25F5AEF9C2C}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{0B571DB3-F8E2-4D88-93AF-8DB39831ABE9}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{5FE199F4-55E3-4C7D-A97C-6C2F5DAC55B0}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{72739AEB-C07A-41FF-97E1-793C31473040}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{493F23E2-6185-4109-BB0D-E32077B14B55}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{FE96B4B7-A761-4E9A-B8F6-0954ADD19FC5}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{23D691CF-C2B1-49F4-9219-3DE0F0CFF463}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{E8079433-6A72-48D3-8867-346846D894AB}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{E37E4B3C-53FF-44B1-ACE4-10646CD7463A}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{B0C605CA-7A58-42E0-A8F8-68781C847C6B}</x14:id>
        </ext>
      </extLst>
    </cfRule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{DB3F3EF8-D4F1-4882-8AC1-E77D1676548E}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{8519D6C1-5103-4A14-A54C-F54F713B6588}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{738D9D9E-48EB-4891-B6D9-275FF9E565A2}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{56E3EFBE-B46D-41BD-BB29-4E4886FBAC7C}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{427FA9A0-A468-4728-A4FA-BCD7EA397508}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{97381934-0E07-4D20-9E2B-497CE2A320C5}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{9E9738F0-E05A-4846-821C-D0DC196D0881}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{58505D73-9D7E-4780-99A6-415EB0C09514}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{B8B58EE6-06A0-4E97-8A2F-1BD176371900}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{D9549639-562F-449F-A8F2-EC528A356E02}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{151428C0-A46F-4C9D-9C39-9A0F15D16F3E}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{0350F429-FBB9-4E12-90C3-F8FED339FC22}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{94B23C62-37EA-4B30-9F98-0FCAF6B73296}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{D21F5E23-C404-42B2-AC56-1132DBBC0827}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{2B2060D8-7C3F-4C66-B086-46ED3502D29A}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{8E24F566-E6E3-42BE-9A83-EBE95DAE1EB8}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{0584BE9C-3938-4B56-8B99-98BDA95E1958}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{BAAC83FD-D2B3-4F2A-894E-99AC2CB9D80B}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{F90C9C6A-1200-4E8C-924F-15B72ABDAE79}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{6BB97FCB-F392-40DB-959F-A18EEA04CE4C}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{563615AD-9E2F-4919-9806-0F65829E0226}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{852B0F3D-31AC-4879-BC89-9E5DDA63B78A}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{46E6618F-A84E-42EA-8AFD-EC0A0171AD36}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{6C9186F9-C258-4A12-A4FB-02D84D1DAF2A}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{7EEA2376-C1C5-47DA-A32E-76493022034B}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{EE5003C2-0C83-4EB7-95D4-C4BBC2DB1060}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{AA5AAE5E-AD46-493B-8C67-F9889396D20F}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{1ED6ED41-4569-4181-B12A-B2ED3FE4B28D}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{BF4525FB-33D4-4721-918C-D630AD66E6DA}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{6D9B874C-4893-4699-9F89-F3E63427EBF8}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{14215A16-22D1-48E9-BD52-232120B9F1D6}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{FD28BDE5-9516-4CC2-9A37-8764E96A702C}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{A649D5D2-DFAB-4790-B4EE-DD205A5D3334}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{E36D1C42-7DE6-43F2-8FDF-D9A29974B7EA}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{0A534154-1D1A-40D3-8EE7-59A403835647}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{4AE948C9-932B-42EC-869E-8A88B08B0DF8}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{5AC1C504-4319-4ED1-8B99-062AE7DDCC40}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{2588F7CC-25BD-4DDB-9B66-30F12CB72FE6}</x14:id>
        </ext>
      </extLst>
    </cfRule>
  </conditionalFormatting>
  <conditionalFormatting sqref="K6:K28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{A792D921-927F-40E7-B7EF-EBF6EC2CD495}</x14:id>
        </ext>
      </extLst>
    </cfRule>
  </conditionalFormatting>
  <conditionalFormatting sqref="M9">
    <cfRule type="expression" dxfId="75" priority="57" stopIfTrue="1">
      <formula>AND(NOT(ISBLANK(#REF!)),ABS(M9)&gt;PreviousMonthMinimumDiff)</formula>
    </cfRule>
    <cfRule type="expression" dxfId="74" priority="58" stopIfTrue="1">
      <formula>AND(ISBLANK(#REF!),ABS(M9)&gt;PreviousMonthMinimumDiff)</formula>
    </cfRule>
  </conditionalFormatting>
  <conditionalFormatting sqref="M10">
    <cfRule type="expression" dxfId="73" priority="64" stopIfTrue="1">
      <formula>AND(NOT(ISBLANK(#REF!)),ABS(M10)&gt;PreviousMonthMinimumDiff)</formula>
    </cfRule>
    <cfRule type="expression" dxfId="72" priority="65" stopIfTrue="1">
      <formula>AND(ISBLANK(#REF!),ABS(M10)&gt;PreviousMonthMinimumDiff)</formula>
    </cfRule>
  </conditionalFormatting>
  <conditionalFormatting sqref="M13">
    <cfRule type="expression" dxfId="71" priority="71" stopIfTrue="1">
      <formula>AND(NOT(ISBLANK(#REF!)),ABS(M13)&gt;PreviousMonthMinimumDiff)</formula>
    </cfRule>
    <cfRule type="expression" dxfId="70" priority="72" stopIfTrue="1">
      <formula>AND(ISBLANK(#REF!),ABS(M13)&gt;PreviousMonthMinimumDiff)</formula>
    </cfRule>
  </conditionalFormatting>
  <conditionalFormatting sqref="M14">
    <cfRule type="expression" dxfId="69" priority="78" stopIfTrue="1">
      <formula>AND(NOT(ISBLANK(#REF!)),ABS(M14)&gt;PreviousMonthMinimumDiff)</formula>
    </cfRule>
    <cfRule type="expression" dxfId="68" priority="79" stopIfTrue="1">
      <formula>AND(ISBLANK(#REF!),ABS(M14)&gt;PreviousMonthMinimumDiff)</formula>
    </cfRule>
  </conditionalFormatting>
  <conditionalFormatting sqref="M15">
    <cfRule type="expression" dxfId="67" priority="85" stopIfTrue="1">
      <formula>AND(NOT(ISBLANK(#REF!)),ABS(M15)&gt;PreviousMonthMinimumDiff)</formula>
    </cfRule>
    <cfRule type="expression" dxfId="66" priority="86" stopIfTrue="1">
      <formula>AND(ISBLANK(#REF!),ABS(M15)&gt;PreviousMonthMinimumDiff)</formula>
    </cfRule>
  </conditionalFormatting>
  <conditionalFormatting sqref="M16">
    <cfRule type="expression" dxfId="65" priority="92" stopIfTrue="1">
      <formula>AND(NOT(ISBLANK(#REF!)),ABS(M16)&gt;PreviousMonthMinimumDiff)</formula>
    </cfRule>
    <cfRule type="expression" dxfId="64" priority="93" stopIfTrue="1">
      <formula>AND(ISBLANK(#REF!),ABS(M16)&gt;PreviousMonthMinimumDiff)</formula>
    </cfRule>
  </conditionalFormatting>
  <conditionalFormatting sqref="M19:M29">
    <cfRule type="expression" dxfId="63" priority="99" stopIfTrue="1">
      <formula>AND(NOT(ISBLANK(#REF!)),ABS(M19)&gt;PreviousMonthMinimumDiff)</formula>
    </cfRule>
    <cfRule type="expression" dxfId="62" priority="100" stopIfTrue="1">
      <formula>AND(ISBLANK(#REF!),ABS(M19)&gt;PreviousMonthMinimumDiff)</formula>
    </cfRule>
  </conditionalFormatting>
  <conditionalFormatting sqref="M32">
    <cfRule type="expression" dxfId="61" priority="176" stopIfTrue="1">
      <formula>AND(NOT(ISBLANK(#REF!)),ABS(M32)&gt;PreviousMonthMinimumDiff)</formula>
    </cfRule>
    <cfRule type="expression" dxfId="60" priority="177" stopIfTrue="1">
      <formula>AND(ISBLANK(#REF!),ABS(M32)&gt;PreviousMonthMinimumDiff)</formula>
    </cfRule>
  </conditionalFormatting>
  <conditionalFormatting sqref="M35:M37">
    <cfRule type="expression" dxfId="59" priority="184" stopIfTrue="1">
      <formula>AND(ISBLANK(#REF!),ABS(M35)&gt;PreviousMonthMinimumDiff)</formula>
    </cfRule>
    <cfRule type="expression" dxfId="58" priority="183" stopIfTrue="1">
      <formula>AND(NOT(ISBLANK(#REF!)),ABS(M35)&gt;PreviousMonthMinimumDiff)</formula>
    </cfRule>
  </conditionalFormatting>
  <conditionalFormatting sqref="M42:M79">
    <cfRule type="expression" dxfId="57" priority="204" stopIfTrue="1">
      <formula>AND(NOT(ISBLANK(#REF!)),ABS(M42)&gt;PreviousMonthMinimumDiff)</formula>
    </cfRule>
    <cfRule type="expression" dxfId="56" priority="205" stopIfTrue="1">
      <formula>AND(ISBLANK(#REF!),ABS(M42)&gt;PreviousMonthMinimumDiff)</formula>
    </cfRule>
  </conditionalFormatting>
  <conditionalFormatting sqref="M82:M150">
    <cfRule type="expression" dxfId="55" priority="470" stopIfTrue="1">
      <formula>AND(NOT(ISBLANK(#REF!)),ABS(M82)&gt;PreviousMonthMinimumDiff)</formula>
    </cfRule>
    <cfRule type="expression" dxfId="54" priority="471" stopIfTrue="1">
      <formula>AND(ISBLANK(#REF!),ABS(M82)&gt;PreviousMonthMinimumDiff)</formula>
    </cfRule>
  </conditionalFormatting>
  <conditionalFormatting sqref="M153:M161">
    <cfRule type="expression" dxfId="53" priority="954" stopIfTrue="1">
      <formula>AND(ISBLANK(#REF!),ABS(M153)&gt;PreviousMonthMinimumDiff)</formula>
    </cfRule>
    <cfRule type="expression" dxfId="52" priority="953" stopIfTrue="1">
      <formula>AND(NOT(ISBLANK(#REF!)),ABS(M153)&gt;PreviousMonthMinimumDiff)</formula>
    </cfRule>
  </conditionalFormatting>
  <conditionalFormatting sqref="M164">
    <cfRule type="expression" dxfId="51" priority="1016" stopIfTrue="1">
      <formula>AND(NOT(ISBLANK(#REF!)),ABS(M164)&gt;PreviousMonthMinimumDiff)</formula>
    </cfRule>
    <cfRule type="expression" dxfId="50" priority="1017" stopIfTrue="1">
      <formula>AND(ISBLANK(#REF!),ABS(M164)&gt;PreviousMonthMinimumDiff)</formula>
    </cfRule>
  </conditionalFormatting>
  <conditionalFormatting sqref="M167:M180">
    <cfRule type="expression" dxfId="49" priority="1023" stopIfTrue="1">
      <formula>AND(NOT(ISBLANK(#REF!)),ABS(M167)&gt;PreviousMonthMinimumDiff)</formula>
    </cfRule>
    <cfRule type="expression" dxfId="48" priority="1024" stopIfTrue="1">
      <formula>AND(ISBLANK(#REF!),ABS(M167)&gt;PreviousMonthMinimumDiff)</formula>
    </cfRule>
  </conditionalFormatting>
  <conditionalFormatting sqref="M183:M220">
    <cfRule type="expression" dxfId="47" priority="1121" stopIfTrue="1">
      <formula>AND(NOT(ISBLANK(#REF!)),ABS(M183)&gt;PreviousMonthMinimumDiff)</formula>
    </cfRule>
    <cfRule type="expression" dxfId="46" priority="1122" stopIfTrue="1">
      <formula>AND(ISBLANK(#REF!),ABS(M183)&gt;PreviousMonthMinimumDiff)</formula>
    </cfRule>
  </conditionalFormatting>
  <conditionalFormatting sqref="M223:M228">
    <cfRule type="expression" dxfId="45" priority="1387" stopIfTrue="1">
      <formula>AND(NOT(ISBLANK(#REF!)),ABS(M223)&gt;PreviousMonthMinimumDiff)</formula>
    </cfRule>
    <cfRule type="expression" dxfId="44" priority="1388" stopIfTrue="1">
      <formula>AND(ISBLANK(#REF!),ABS(M223)&gt;PreviousMonthMinimumDiff)</formula>
    </cfRule>
  </conditionalFormatting>
  <conditionalFormatting sqref="M231:M256">
    <cfRule type="expression" dxfId="43" priority="1429" stopIfTrue="1">
      <formula>AND(NOT(ISBLANK(#REF!)),ABS(M231)&gt;PreviousMonthMinimumDiff)</formula>
    </cfRule>
    <cfRule type="expression" dxfId="42" priority="1430" stopIfTrue="1">
      <formula>AND(ISBLANK(#REF!),ABS(M231)&gt;PreviousMonthMinimumDiff)</formula>
    </cfRule>
  </conditionalFormatting>
  <conditionalFormatting sqref="M259:M262">
    <cfRule type="expression" dxfId="41" priority="1611" stopIfTrue="1">
      <formula>AND(NOT(ISBLANK(#REF!)),ABS(M259)&gt;PreviousMonthMinimumDiff)</formula>
    </cfRule>
    <cfRule type="expression" dxfId="40" priority="1612" stopIfTrue="1">
      <formula>AND(ISBLANK(#REF!),ABS(M259)&gt;PreviousMonthMinimumDiff)</formula>
    </cfRule>
  </conditionalFormatting>
  <conditionalFormatting sqref="M268">
    <cfRule type="expression" dxfId="39" priority="1639" stopIfTrue="1">
      <formula>AND(NOT(ISBLANK(#REF!)),ABS(M268)&gt;PreviousMonthMinimumDiff)</formula>
    </cfRule>
    <cfRule type="expression" dxfId="38" priority="1640" stopIfTrue="1">
      <formula>AND(ISBLANK(#REF!),ABS(M268)&gt;PreviousMonthMinimumDiff)</formula>
    </cfRule>
  </conditionalFormatting>
  <conditionalFormatting sqref="M277:M280">
    <cfRule type="expression" dxfId="37" priority="1647" stopIfTrue="1">
      <formula>AND(NOT(ISBLANK(#REF!)),ABS(M277)&gt;PreviousMonthMinimumDiff)</formula>
    </cfRule>
    <cfRule type="expression" dxfId="36" priority="1648" stopIfTrue="1">
      <formula>AND(ISBLANK(#REF!),ABS(M277)&gt;PreviousMonthMinimumDiff)</formula>
    </cfRule>
  </conditionalFormatting>
  <conditionalFormatting sqref="M283">
    <cfRule type="expression" dxfId="35" priority="1676" stopIfTrue="1">
      <formula>AND(ISBLANK(#REF!),ABS(M283)&gt;PreviousMonthMinimumDiff)</formula>
    </cfRule>
    <cfRule type="expression" dxfId="34" priority="1675" stopIfTrue="1">
      <formula>AND(NOT(ISBLANK(#REF!)),ABS(M283)&gt;PreviousMonthMinimumDiff)</formula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54BA65-F513-4C5B-8629-319174960D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9DB330A-286B-4D9A-8D22-414299C2F7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47D925-06EF-44E0-BF0B-D25F5AEF9C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B571DB3-F8E2-4D88-93AF-8DB39831AB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FE199F4-55E3-4C7D-A97C-6C2F5DAC55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2739AEB-C07A-41FF-97E1-793C314730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93F23E2-6185-4109-BB0D-E32077B14B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E96B4B7-A761-4E9A-B8F6-0954ADD19F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3D691CF-C2B1-49F4-9219-3DE0F0CFF4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8079433-6A72-48D3-8867-346846D894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37E4B3C-53FF-44B1-ACE4-10646CD746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0C605CA-7A58-42E0-A8F8-68781C847C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B3F3EF8-D4F1-4882-8AC1-E77D167654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19D6C1-5103-4A14-A54C-F54F713B65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38D9D9E-48EB-4891-B6D9-275FF9E565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6E3EFBE-B46D-41BD-BB29-4E4886FBAC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27FA9A0-A468-4728-A4FA-BCD7EA3975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7381934-0E07-4D20-9E2B-497CE2A320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E9738F0-E05A-4846-821C-D0DC196D08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8505D73-9D7E-4780-99A6-415EB0C095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8B58EE6-06A0-4E97-8A2F-1BD1763719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9549639-562F-449F-A8F2-EC528A356E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51428C0-A46F-4C9D-9C39-9A0F15D16F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350F429-FBB9-4E12-90C3-F8FED339FC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4B23C62-37EA-4B30-9F98-0FCAF6B732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21F5E23-C404-42B2-AC56-1132DBBC08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B2060D8-7C3F-4C66-B086-46ED3502D2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E24F566-E6E3-42BE-9A83-EBE95DAE1E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584BE9C-3938-4B56-8B99-98BDA95E19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AAC83FD-D2B3-4F2A-894E-99AC2CB9D8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90C9C6A-1200-4E8C-924F-15B72ABDAE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BB97FCB-F392-40DB-959F-A18EEA04CE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63615AD-9E2F-4919-9806-0F65829E02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52B0F3D-31AC-4879-BC89-9E5DDA63B7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6E6618F-A84E-42EA-8AFD-EC0A0171AD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C9186F9-C258-4A12-A4FB-02D84D1DAF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EEA2376-C1C5-47DA-A32E-7649302203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E5003C2-0C83-4EB7-95D4-C4BBC2DB1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A5AAE5E-AD46-493B-8C67-F9889396D2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ED6ED41-4569-4181-B12A-B2ED3FE4B2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F4525FB-33D4-4721-918C-D630AD66E6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D9B874C-4893-4699-9F89-F3E63427EB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4215A16-22D1-48E9-BD52-232120B9F1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D28BDE5-9516-4CC2-9A37-8764E96A70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649D5D2-DFAB-4790-B4EE-DD205A5D33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36D1C42-7DE6-43F2-8FDF-D9A29974B7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A534154-1D1A-40D3-8EE7-59A4038356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AE948C9-932B-42EC-869E-8A88B08B0D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AC1C504-4319-4ED1-8B99-062AE7DDCC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588F7CC-25BD-4DDB-9B66-30F12CB72F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92D921-927F-40E7-B7EF-EBF6EC2CD4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929E-69FF-4CA0-BB51-4574A1BB7299}">
  <sheetPr>
    <pageSetUpPr fitToPage="1"/>
  </sheetPr>
  <dimension ref="A1:W291"/>
  <sheetViews>
    <sheetView showGridLines="0" workbookViewId="0"/>
  </sheetViews>
  <sheetFormatPr defaultRowHeight="14.5" x14ac:dyDescent="0.35"/>
  <cols>
    <col min="1" max="2" width="0.90625" customWidth="1"/>
    <col min="3" max="3" width="2.7265625" customWidth="1"/>
    <col min="4" max="4" width="15.26953125" customWidth="1"/>
    <col min="5" max="5" width="21.7265625" customWidth="1"/>
    <col min="6" max="8" width="10.36328125" bestFit="1" customWidth="1"/>
    <col min="9" max="17" width="8" bestFit="1" customWidth="1"/>
    <col min="18" max="19" width="8.81640625" bestFit="1" customWidth="1"/>
    <col min="20" max="20" width="7.36328125" bestFit="1" customWidth="1"/>
    <col min="21" max="21" width="20.453125" customWidth="1"/>
    <col min="22" max="23" width="9.6328125" customWidth="1"/>
  </cols>
  <sheetData>
    <row r="1" spans="1:23" ht="18.5" x14ac:dyDescent="0.35">
      <c r="A1" s="80" t="s">
        <v>354</v>
      </c>
      <c r="B1" s="81"/>
      <c r="C1" s="81"/>
      <c r="D1" s="82"/>
      <c r="E1" s="82"/>
      <c r="F1" s="82"/>
      <c r="G1" s="82"/>
      <c r="H1" s="82"/>
      <c r="I1" s="82"/>
      <c r="J1" s="82"/>
      <c r="K1" s="82"/>
      <c r="L1" s="82"/>
      <c r="M1" s="83"/>
      <c r="N1" s="83"/>
      <c r="O1" s="83"/>
      <c r="P1" s="83"/>
      <c r="Q1" s="83"/>
      <c r="R1" s="83"/>
      <c r="S1" s="83"/>
      <c r="T1" s="84"/>
      <c r="U1" s="82"/>
      <c r="V1" s="85"/>
      <c r="W1" s="82"/>
    </row>
    <row r="2" spans="1:23" x14ac:dyDescent="0.35">
      <c r="A2" s="86" t="s">
        <v>1</v>
      </c>
      <c r="B2" s="87"/>
      <c r="C2" s="87"/>
      <c r="D2" s="82"/>
      <c r="E2" s="82"/>
      <c r="F2" s="82"/>
      <c r="G2" s="82"/>
      <c r="H2" s="82"/>
      <c r="I2" s="82"/>
      <c r="J2" s="82"/>
      <c r="K2" s="82"/>
      <c r="L2" s="82"/>
      <c r="M2" s="83"/>
      <c r="N2" s="83"/>
      <c r="O2" s="83"/>
      <c r="P2" s="83"/>
      <c r="Q2" s="83"/>
      <c r="R2" s="88"/>
      <c r="S2" s="88"/>
      <c r="T2" s="88"/>
      <c r="U2" s="88"/>
      <c r="V2" s="85"/>
      <c r="W2" s="89"/>
    </row>
    <row r="3" spans="1:23" x14ac:dyDescent="0.35">
      <c r="A3" s="90" t="s">
        <v>2</v>
      </c>
      <c r="B3" s="91"/>
      <c r="C3" s="91"/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Q3" s="83"/>
      <c r="R3" s="82"/>
      <c r="S3" s="82"/>
      <c r="T3" s="82"/>
      <c r="U3" s="82"/>
      <c r="V3" s="85"/>
      <c r="W3" s="92"/>
    </row>
    <row r="4" spans="1:23" x14ac:dyDescent="0.35">
      <c r="A4" s="87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3"/>
      <c r="N4" s="83"/>
      <c r="O4" s="83"/>
      <c r="P4" s="83"/>
      <c r="Q4" s="83"/>
      <c r="R4" s="83"/>
      <c r="S4" s="83"/>
      <c r="T4" s="84"/>
      <c r="U4" s="93"/>
      <c r="V4" s="85"/>
      <c r="W4" s="94"/>
    </row>
    <row r="5" spans="1:23" x14ac:dyDescent="0.35">
      <c r="A5" s="95" t="s">
        <v>21</v>
      </c>
      <c r="B5" s="95"/>
      <c r="C5" s="95"/>
      <c r="D5" s="95"/>
      <c r="E5" s="96"/>
      <c r="F5" s="97"/>
      <c r="G5" s="98"/>
      <c r="H5" s="98"/>
      <c r="I5" s="97"/>
      <c r="J5" s="98"/>
      <c r="K5" s="98"/>
      <c r="L5" s="99"/>
      <c r="M5" s="99"/>
      <c r="N5" s="99"/>
      <c r="O5" s="99"/>
      <c r="P5" s="99"/>
      <c r="Q5" s="99"/>
      <c r="R5" s="100"/>
      <c r="S5" s="101"/>
      <c r="T5" s="101"/>
      <c r="U5" s="102"/>
      <c r="V5" s="277" t="s">
        <v>336</v>
      </c>
      <c r="W5" s="278"/>
    </row>
    <row r="6" spans="1:23" ht="11.25" customHeight="1" x14ac:dyDescent="0.35">
      <c r="A6" s="103" t="s">
        <v>51</v>
      </c>
      <c r="B6" s="104"/>
      <c r="C6" s="104"/>
      <c r="D6" s="104"/>
      <c r="E6" s="105" t="s">
        <v>338</v>
      </c>
      <c r="F6" s="106" t="s">
        <v>339</v>
      </c>
      <c r="G6" s="107" t="s">
        <v>340</v>
      </c>
      <c r="H6" s="107" t="s">
        <v>341</v>
      </c>
      <c r="I6" s="108" t="s">
        <v>342</v>
      </c>
      <c r="J6" s="109" t="s">
        <v>343</v>
      </c>
      <c r="K6" s="109" t="s">
        <v>344</v>
      </c>
      <c r="L6" s="109" t="s">
        <v>345</v>
      </c>
      <c r="M6" s="109" t="s">
        <v>346</v>
      </c>
      <c r="N6" s="109" t="s">
        <v>347</v>
      </c>
      <c r="O6" s="109" t="s">
        <v>348</v>
      </c>
      <c r="P6" s="109" t="s">
        <v>349</v>
      </c>
      <c r="Q6" s="109" t="s">
        <v>338</v>
      </c>
      <c r="R6" s="110" t="s">
        <v>337</v>
      </c>
      <c r="S6" s="111" t="s">
        <v>19</v>
      </c>
      <c r="T6" s="111" t="s">
        <v>20</v>
      </c>
      <c r="U6" s="164" t="s">
        <v>54</v>
      </c>
      <c r="V6" s="159" t="s">
        <v>55</v>
      </c>
      <c r="W6" s="112" t="s">
        <v>56</v>
      </c>
    </row>
    <row r="7" spans="1:23" ht="11.25" customHeight="1" x14ac:dyDescent="0.35">
      <c r="A7" s="113" t="s">
        <v>23</v>
      </c>
      <c r="B7" s="113"/>
      <c r="C7" s="113"/>
      <c r="D7" s="113"/>
      <c r="E7" s="114"/>
      <c r="F7" s="115"/>
      <c r="G7" s="116"/>
      <c r="H7" s="116"/>
      <c r="I7" s="117"/>
      <c r="J7" s="118"/>
      <c r="K7" s="118"/>
      <c r="L7" s="118"/>
      <c r="M7" s="118"/>
      <c r="N7" s="118"/>
      <c r="O7" s="118"/>
      <c r="P7" s="118"/>
      <c r="Q7" s="118"/>
      <c r="R7" s="119"/>
      <c r="S7" s="120"/>
      <c r="T7" s="121"/>
      <c r="U7" s="120"/>
      <c r="V7" s="160"/>
      <c r="W7" s="161"/>
    </row>
    <row r="8" spans="1:23" ht="11.25" customHeight="1" x14ac:dyDescent="0.35">
      <c r="A8" s="113"/>
      <c r="B8" s="113" t="s">
        <v>24</v>
      </c>
      <c r="C8" s="113"/>
      <c r="D8" s="113"/>
      <c r="E8" s="114"/>
      <c r="F8" s="115"/>
      <c r="G8" s="116"/>
      <c r="H8" s="116"/>
      <c r="I8" s="117"/>
      <c r="J8" s="118"/>
      <c r="K8" s="118"/>
      <c r="L8" s="118"/>
      <c r="M8" s="118"/>
      <c r="N8" s="118"/>
      <c r="O8" s="118"/>
      <c r="P8" s="118"/>
      <c r="Q8" s="118"/>
      <c r="R8" s="119"/>
      <c r="S8" s="120"/>
      <c r="T8" s="121"/>
      <c r="U8" s="120"/>
      <c r="V8" s="160"/>
      <c r="W8" s="161"/>
    </row>
    <row r="9" spans="1:23" ht="11.25" customHeight="1" x14ac:dyDescent="0.35">
      <c r="A9" s="113"/>
      <c r="B9" s="113"/>
      <c r="C9" s="113" t="s">
        <v>57</v>
      </c>
      <c r="D9" s="113"/>
      <c r="E9" s="114"/>
      <c r="F9" s="115">
        <v>130286.03</v>
      </c>
      <c r="G9" s="116">
        <v>97306.77</v>
      </c>
      <c r="H9" s="116">
        <v>82280.759999999995</v>
      </c>
      <c r="I9" s="117">
        <v>81316.7890625</v>
      </c>
      <c r="J9" s="118">
        <v>81316.7890625</v>
      </c>
      <c r="K9" s="118">
        <v>81316.7890625</v>
      </c>
      <c r="L9" s="118">
        <v>81316.7890625</v>
      </c>
      <c r="M9" s="118">
        <v>81316.7890625</v>
      </c>
      <c r="N9" s="118">
        <v>81316.7890625</v>
      </c>
      <c r="O9" s="118">
        <v>81316.7890625</v>
      </c>
      <c r="P9" s="118">
        <v>81316.7890625</v>
      </c>
      <c r="Q9" s="118">
        <v>81316.7890625</v>
      </c>
      <c r="R9" s="119">
        <v>1041724.6615625001</v>
      </c>
      <c r="S9" s="120">
        <v>1091569.1200000001</v>
      </c>
      <c r="T9" s="121">
        <v>-49844.458437500056</v>
      </c>
      <c r="U9" s="120"/>
      <c r="V9" s="160">
        <v>1091569.128125</v>
      </c>
      <c r="W9" s="161">
        <v>-49844.466562499991</v>
      </c>
    </row>
    <row r="10" spans="1:23" ht="11.25" customHeight="1" x14ac:dyDescent="0.35">
      <c r="A10" s="113"/>
      <c r="B10" s="113"/>
      <c r="C10" s="113" t="s">
        <v>58</v>
      </c>
      <c r="D10" s="113"/>
      <c r="E10" s="114"/>
      <c r="F10" s="115">
        <v>10064.530000000001</v>
      </c>
      <c r="G10" s="116">
        <v>9849.9699999999993</v>
      </c>
      <c r="H10" s="116">
        <v>8854.07</v>
      </c>
      <c r="I10" s="117">
        <v>9352.01953125</v>
      </c>
      <c r="J10" s="118">
        <v>9352.01953125</v>
      </c>
      <c r="K10" s="118">
        <v>9352.01953125</v>
      </c>
      <c r="L10" s="118">
        <v>9352.01953125</v>
      </c>
      <c r="M10" s="118">
        <v>9352.01953125</v>
      </c>
      <c r="N10" s="118">
        <v>9352.01953125</v>
      </c>
      <c r="O10" s="118">
        <v>9352.01953125</v>
      </c>
      <c r="P10" s="118">
        <v>9352.01953125</v>
      </c>
      <c r="Q10" s="118">
        <v>9352.01953125</v>
      </c>
      <c r="R10" s="119">
        <v>112936.74578125001</v>
      </c>
      <c r="S10" s="120">
        <v>84000</v>
      </c>
      <c r="T10" s="121">
        <v>28936.745781250007</v>
      </c>
      <c r="U10" s="120" t="s">
        <v>59</v>
      </c>
      <c r="V10" s="160">
        <v>119487</v>
      </c>
      <c r="W10" s="161">
        <v>-6550.254218749993</v>
      </c>
    </row>
    <row r="11" spans="1:23" ht="11.25" customHeight="1" x14ac:dyDescent="0.35">
      <c r="A11" s="113"/>
      <c r="B11" s="113"/>
      <c r="C11" s="122" t="s">
        <v>60</v>
      </c>
      <c r="D11" s="122"/>
      <c r="E11" s="123"/>
      <c r="F11" s="124">
        <v>140350.56</v>
      </c>
      <c r="G11" s="125">
        <v>107156.74</v>
      </c>
      <c r="H11" s="125">
        <v>91134.829999999987</v>
      </c>
      <c r="I11" s="126">
        <v>90668.80859375</v>
      </c>
      <c r="J11" s="127">
        <v>90668.80859375</v>
      </c>
      <c r="K11" s="127">
        <v>90668.80859375</v>
      </c>
      <c r="L11" s="127">
        <v>90668.80859375</v>
      </c>
      <c r="M11" s="127">
        <v>90668.80859375</v>
      </c>
      <c r="N11" s="127">
        <v>90668.80859375</v>
      </c>
      <c r="O11" s="127">
        <v>90668.80859375</v>
      </c>
      <c r="P11" s="127">
        <v>90668.80859375</v>
      </c>
      <c r="Q11" s="127">
        <v>90668.80859375</v>
      </c>
      <c r="R11" s="128">
        <v>1154661.4073437501</v>
      </c>
      <c r="S11" s="129">
        <v>1175569.1200000001</v>
      </c>
      <c r="T11" s="130">
        <v>-20907.712656250049</v>
      </c>
      <c r="U11" s="129"/>
      <c r="V11" s="162">
        <v>1211056.128125</v>
      </c>
      <c r="W11" s="131">
        <v>-56394.720781249984</v>
      </c>
    </row>
    <row r="12" spans="1:23" ht="11.25" customHeight="1" x14ac:dyDescent="0.35">
      <c r="A12" s="113"/>
      <c r="B12" s="113" t="s">
        <v>25</v>
      </c>
      <c r="C12" s="113"/>
      <c r="D12" s="113"/>
      <c r="E12" s="114"/>
      <c r="F12" s="115"/>
      <c r="G12" s="116"/>
      <c r="H12" s="116"/>
      <c r="I12" s="117"/>
      <c r="J12" s="118"/>
      <c r="K12" s="118"/>
      <c r="L12" s="118"/>
      <c r="M12" s="118"/>
      <c r="N12" s="118"/>
      <c r="O12" s="118"/>
      <c r="P12" s="118"/>
      <c r="Q12" s="118"/>
      <c r="R12" s="119"/>
      <c r="S12" s="120"/>
      <c r="T12" s="121"/>
      <c r="U12" s="120"/>
      <c r="V12" s="160"/>
      <c r="W12" s="161"/>
    </row>
    <row r="13" spans="1:23" ht="11.25" customHeight="1" x14ac:dyDescent="0.35">
      <c r="A13" s="113"/>
      <c r="B13" s="113"/>
      <c r="C13" s="113" t="s">
        <v>61</v>
      </c>
      <c r="D13" s="113"/>
      <c r="E13" s="114"/>
      <c r="F13" s="115">
        <v>880416</v>
      </c>
      <c r="G13" s="116">
        <v>899381</v>
      </c>
      <c r="H13" s="116">
        <v>851116</v>
      </c>
      <c r="I13" s="117">
        <v>868781.5625</v>
      </c>
      <c r="J13" s="118">
        <v>868781.5625</v>
      </c>
      <c r="K13" s="118">
        <v>868781.5625</v>
      </c>
      <c r="L13" s="118">
        <v>868781.5625</v>
      </c>
      <c r="M13" s="118">
        <v>868781.5625</v>
      </c>
      <c r="N13" s="118">
        <v>868781.5625</v>
      </c>
      <c r="O13" s="118">
        <v>868781.5625</v>
      </c>
      <c r="P13" s="118">
        <v>868781.5625</v>
      </c>
      <c r="Q13" s="118">
        <v>868781.5625</v>
      </c>
      <c r="R13" s="119">
        <v>10449947.0625</v>
      </c>
      <c r="S13" s="120">
        <v>10094246</v>
      </c>
      <c r="T13" s="121">
        <v>355701.0625</v>
      </c>
      <c r="U13" s="120"/>
      <c r="V13" s="160">
        <v>10094245.75</v>
      </c>
      <c r="W13" s="161">
        <v>355701.3125</v>
      </c>
    </row>
    <row r="14" spans="1:23" ht="11.25" customHeight="1" x14ac:dyDescent="0.35">
      <c r="A14" s="113"/>
      <c r="B14" s="113"/>
      <c r="C14" s="113" t="s">
        <v>62</v>
      </c>
      <c r="D14" s="113"/>
      <c r="E14" s="114"/>
      <c r="F14" s="115">
        <v>14164</v>
      </c>
      <c r="G14" s="116">
        <v>14164</v>
      </c>
      <c r="H14" s="116">
        <v>14163</v>
      </c>
      <c r="I14" s="117">
        <v>16389.888671875</v>
      </c>
      <c r="J14" s="118">
        <v>16389.888671875</v>
      </c>
      <c r="K14" s="118">
        <v>16389.888671875</v>
      </c>
      <c r="L14" s="118">
        <v>16389.888671875</v>
      </c>
      <c r="M14" s="118">
        <v>16389.888671875</v>
      </c>
      <c r="N14" s="118">
        <v>16389.888671875</v>
      </c>
      <c r="O14" s="118">
        <v>16389.888671875</v>
      </c>
      <c r="P14" s="118">
        <v>16389.888671875</v>
      </c>
      <c r="Q14" s="118">
        <v>16389.888671875</v>
      </c>
      <c r="R14" s="119">
        <v>189999.998046875</v>
      </c>
      <c r="S14" s="120">
        <v>169694.76</v>
      </c>
      <c r="T14" s="121">
        <v>20305.238046874991</v>
      </c>
      <c r="U14" s="120"/>
      <c r="V14" s="160">
        <v>169694.767578125</v>
      </c>
      <c r="W14" s="161">
        <v>20305.23046875</v>
      </c>
    </row>
    <row r="15" spans="1:23" ht="11.25" customHeight="1" x14ac:dyDescent="0.35">
      <c r="A15" s="113"/>
      <c r="B15" s="113"/>
      <c r="C15" s="113" t="s">
        <v>63</v>
      </c>
      <c r="D15" s="113"/>
      <c r="E15" s="114"/>
      <c r="F15" s="115">
        <v>31081.07</v>
      </c>
      <c r="G15" s="116">
        <v>30691.82</v>
      </c>
      <c r="H15" s="116">
        <v>31111.4</v>
      </c>
      <c r="I15" s="117">
        <v>30961.4140625</v>
      </c>
      <c r="J15" s="118">
        <v>30961.4140625</v>
      </c>
      <c r="K15" s="118">
        <v>30961.4140625</v>
      </c>
      <c r="L15" s="118">
        <v>30961.4140625</v>
      </c>
      <c r="M15" s="118">
        <v>30961.4140625</v>
      </c>
      <c r="N15" s="118">
        <v>30961.4140625</v>
      </c>
      <c r="O15" s="118">
        <v>30961.4140625</v>
      </c>
      <c r="P15" s="118">
        <v>30961.4140625</v>
      </c>
      <c r="Q15" s="118">
        <v>30961.4140625</v>
      </c>
      <c r="R15" s="119">
        <v>371537.01656250004</v>
      </c>
      <c r="S15" s="120">
        <v>323487.84000000003</v>
      </c>
      <c r="T15" s="121">
        <v>48049.176562500012</v>
      </c>
      <c r="U15" s="120"/>
      <c r="V15" s="160">
        <v>323487.85093750001</v>
      </c>
      <c r="W15" s="161">
        <v>48049.165625000023</v>
      </c>
    </row>
    <row r="16" spans="1:23" ht="11.25" customHeight="1" x14ac:dyDescent="0.35">
      <c r="A16" s="113"/>
      <c r="B16" s="113"/>
      <c r="C16" s="113" t="s">
        <v>64</v>
      </c>
      <c r="D16" s="113"/>
      <c r="E16" s="114"/>
      <c r="F16" s="115">
        <v>0</v>
      </c>
      <c r="G16" s="116">
        <v>0</v>
      </c>
      <c r="H16" s="116">
        <v>0</v>
      </c>
      <c r="I16" s="117">
        <v>38888.890625</v>
      </c>
      <c r="J16" s="118">
        <v>38888.890625</v>
      </c>
      <c r="K16" s="118">
        <v>38888.890625</v>
      </c>
      <c r="L16" s="118">
        <v>38888.890625</v>
      </c>
      <c r="M16" s="118">
        <v>38888.890625</v>
      </c>
      <c r="N16" s="118">
        <v>38888.890625</v>
      </c>
      <c r="O16" s="118">
        <v>38888.890625</v>
      </c>
      <c r="P16" s="118">
        <v>38888.890625</v>
      </c>
      <c r="Q16" s="118">
        <v>38888.890625</v>
      </c>
      <c r="R16" s="119">
        <v>350000.015625</v>
      </c>
      <c r="S16" s="120">
        <v>0.01</v>
      </c>
      <c r="T16" s="121">
        <v>350000.00562499999</v>
      </c>
      <c r="U16" s="120" t="s">
        <v>65</v>
      </c>
      <c r="V16" s="160">
        <v>376691.9921875</v>
      </c>
      <c r="W16" s="161">
        <v>-26691.9765625</v>
      </c>
    </row>
    <row r="17" spans="1:23" ht="11.25" customHeight="1" x14ac:dyDescent="0.35">
      <c r="A17" s="113"/>
      <c r="B17" s="113"/>
      <c r="C17" s="122" t="s">
        <v>66</v>
      </c>
      <c r="D17" s="122"/>
      <c r="E17" s="123"/>
      <c r="F17" s="124">
        <v>925661.07</v>
      </c>
      <c r="G17" s="125">
        <v>944236.82</v>
      </c>
      <c r="H17" s="125">
        <v>896390.4</v>
      </c>
      <c r="I17" s="126">
        <v>955021.755859375</v>
      </c>
      <c r="J17" s="127">
        <v>955021.755859375</v>
      </c>
      <c r="K17" s="127">
        <v>955021.755859375</v>
      </c>
      <c r="L17" s="127">
        <v>955021.755859375</v>
      </c>
      <c r="M17" s="127">
        <v>955021.755859375</v>
      </c>
      <c r="N17" s="127">
        <v>955021.755859375</v>
      </c>
      <c r="O17" s="127">
        <v>955021.755859375</v>
      </c>
      <c r="P17" s="127">
        <v>955021.755859375</v>
      </c>
      <c r="Q17" s="127">
        <v>955021.755859375</v>
      </c>
      <c r="R17" s="128">
        <v>11361484.092734374</v>
      </c>
      <c r="S17" s="129">
        <v>10587428.609999999</v>
      </c>
      <c r="T17" s="130">
        <v>774055.48273437493</v>
      </c>
      <c r="U17" s="129"/>
      <c r="V17" s="162">
        <v>10964120.360703126</v>
      </c>
      <c r="W17" s="131">
        <v>397363.73203125002</v>
      </c>
    </row>
    <row r="18" spans="1:23" ht="11.25" customHeight="1" x14ac:dyDescent="0.35">
      <c r="A18" s="113"/>
      <c r="B18" s="113" t="s">
        <v>26</v>
      </c>
      <c r="C18" s="113"/>
      <c r="D18" s="113"/>
      <c r="E18" s="114"/>
      <c r="F18" s="115"/>
      <c r="G18" s="116"/>
      <c r="H18" s="116"/>
      <c r="I18" s="117"/>
      <c r="J18" s="118"/>
      <c r="K18" s="118"/>
      <c r="L18" s="118"/>
      <c r="M18" s="118"/>
      <c r="N18" s="118"/>
      <c r="O18" s="118"/>
      <c r="P18" s="118"/>
      <c r="Q18" s="118"/>
      <c r="R18" s="119"/>
      <c r="S18" s="120"/>
      <c r="T18" s="121"/>
      <c r="U18" s="120"/>
      <c r="V18" s="160"/>
      <c r="W18" s="161"/>
    </row>
    <row r="19" spans="1:23" ht="11.25" customHeight="1" x14ac:dyDescent="0.35">
      <c r="A19" s="113"/>
      <c r="B19" s="113"/>
      <c r="C19" s="113" t="s">
        <v>67</v>
      </c>
      <c r="D19" s="113"/>
      <c r="E19" s="114"/>
      <c r="F19" s="115">
        <v>0</v>
      </c>
      <c r="G19" s="116">
        <v>0</v>
      </c>
      <c r="H19" s="116">
        <v>35677.279999999999</v>
      </c>
      <c r="I19" s="117">
        <v>13662.80859375</v>
      </c>
      <c r="J19" s="118">
        <v>13662.80859375</v>
      </c>
      <c r="K19" s="118">
        <v>13662.80859375</v>
      </c>
      <c r="L19" s="118">
        <v>13662.80859375</v>
      </c>
      <c r="M19" s="118">
        <v>13662.80859375</v>
      </c>
      <c r="N19" s="118">
        <v>13662.80859375</v>
      </c>
      <c r="O19" s="118">
        <v>13662.80859375</v>
      </c>
      <c r="P19" s="118">
        <v>13662.80859375</v>
      </c>
      <c r="Q19" s="118">
        <v>13662.80859375</v>
      </c>
      <c r="R19" s="119">
        <v>158642.55734375</v>
      </c>
      <c r="S19" s="120">
        <v>158642.56</v>
      </c>
      <c r="T19" s="121">
        <v>-2.6562499988358468E-3</v>
      </c>
      <c r="U19" s="120"/>
      <c r="V19" s="160">
        <v>158642.55859375</v>
      </c>
      <c r="W19" s="161">
        <v>-1.2500000011641532E-3</v>
      </c>
    </row>
    <row r="20" spans="1:23" ht="11.25" customHeight="1" x14ac:dyDescent="0.35">
      <c r="A20" s="113"/>
      <c r="B20" s="113"/>
      <c r="C20" s="113" t="s">
        <v>68</v>
      </c>
      <c r="D20" s="113"/>
      <c r="E20" s="114"/>
      <c r="F20" s="115">
        <v>0</v>
      </c>
      <c r="G20" s="116">
        <v>0</v>
      </c>
      <c r="H20" s="116">
        <v>0</v>
      </c>
      <c r="I20" s="117">
        <v>22197.169921875</v>
      </c>
      <c r="J20" s="118">
        <v>22197.169921875</v>
      </c>
      <c r="K20" s="118">
        <v>22197.169921875</v>
      </c>
      <c r="L20" s="118">
        <v>22197.169921875</v>
      </c>
      <c r="M20" s="118">
        <v>22197.169921875</v>
      </c>
      <c r="N20" s="118">
        <v>22197.169921875</v>
      </c>
      <c r="O20" s="118">
        <v>22197.169921875</v>
      </c>
      <c r="P20" s="118">
        <v>22197.169921875</v>
      </c>
      <c r="Q20" s="118">
        <v>22197.169921875</v>
      </c>
      <c r="R20" s="119">
        <v>199774.529296875</v>
      </c>
      <c r="S20" s="120">
        <v>199774.53</v>
      </c>
      <c r="T20" s="121">
        <v>-7.0312499883584678E-4</v>
      </c>
      <c r="U20" s="120"/>
      <c r="V20" s="160">
        <v>199774.53125</v>
      </c>
      <c r="W20" s="161">
        <v>-1.953125E-3</v>
      </c>
    </row>
    <row r="21" spans="1:23" ht="11.25" customHeight="1" x14ac:dyDescent="0.35">
      <c r="A21" s="113"/>
      <c r="B21" s="113"/>
      <c r="C21" s="113" t="s">
        <v>69</v>
      </c>
      <c r="D21" s="113"/>
      <c r="E21" s="114"/>
      <c r="F21" s="115">
        <v>0</v>
      </c>
      <c r="G21" s="116">
        <v>0</v>
      </c>
      <c r="H21" s="116">
        <v>31503.98</v>
      </c>
      <c r="I21" s="117">
        <v>44997.265625</v>
      </c>
      <c r="J21" s="118">
        <v>44997.265625</v>
      </c>
      <c r="K21" s="118">
        <v>44997.265625</v>
      </c>
      <c r="L21" s="118">
        <v>44997.265625</v>
      </c>
      <c r="M21" s="118">
        <v>44997.265625</v>
      </c>
      <c r="N21" s="118">
        <v>44997.265625</v>
      </c>
      <c r="O21" s="118">
        <v>44997.265625</v>
      </c>
      <c r="P21" s="118">
        <v>44997.265625</v>
      </c>
      <c r="Q21" s="118">
        <v>44997.265625</v>
      </c>
      <c r="R21" s="119">
        <v>436479.37062499998</v>
      </c>
      <c r="S21" s="120">
        <v>436479.36</v>
      </c>
      <c r="T21" s="121">
        <v>1.0624999995343387E-2</v>
      </c>
      <c r="U21" s="120"/>
      <c r="V21" s="160">
        <v>436479.375</v>
      </c>
      <c r="W21" s="161">
        <v>-4.3750000186264515E-3</v>
      </c>
    </row>
    <row r="22" spans="1:23" ht="11.25" customHeight="1" x14ac:dyDescent="0.35">
      <c r="A22" s="113"/>
      <c r="B22" s="113"/>
      <c r="C22" s="113" t="s">
        <v>70</v>
      </c>
      <c r="D22" s="113"/>
      <c r="E22" s="114"/>
      <c r="F22" s="115">
        <v>0</v>
      </c>
      <c r="G22" s="116">
        <v>0</v>
      </c>
      <c r="H22" s="116">
        <v>0</v>
      </c>
      <c r="I22" s="117">
        <v>19722.013671875</v>
      </c>
      <c r="J22" s="118">
        <v>19722.013671875</v>
      </c>
      <c r="K22" s="118">
        <v>19722.013671875</v>
      </c>
      <c r="L22" s="118">
        <v>19722.013671875</v>
      </c>
      <c r="M22" s="118">
        <v>19722.013671875</v>
      </c>
      <c r="N22" s="118">
        <v>19722.013671875</v>
      </c>
      <c r="O22" s="118">
        <v>19722.013671875</v>
      </c>
      <c r="P22" s="118">
        <v>19722.013671875</v>
      </c>
      <c r="Q22" s="118">
        <v>19722.013671875</v>
      </c>
      <c r="R22" s="119">
        <v>177498.123046875</v>
      </c>
      <c r="S22" s="120">
        <v>177498.12</v>
      </c>
      <c r="T22" s="121">
        <v>3.0468750046566129E-3</v>
      </c>
      <c r="U22" s="120"/>
      <c r="V22" s="160">
        <v>177498.125</v>
      </c>
      <c r="W22" s="161">
        <v>-1.953125E-3</v>
      </c>
    </row>
    <row r="23" spans="1:23" ht="11.25" customHeight="1" x14ac:dyDescent="0.35">
      <c r="A23" s="113"/>
      <c r="B23" s="113"/>
      <c r="C23" s="113" t="s">
        <v>71</v>
      </c>
      <c r="D23" s="113"/>
      <c r="E23" s="114"/>
      <c r="F23" s="115">
        <v>0</v>
      </c>
      <c r="G23" s="116">
        <v>0</v>
      </c>
      <c r="H23" s="116">
        <v>0</v>
      </c>
      <c r="I23" s="117">
        <v>499.18667602539063</v>
      </c>
      <c r="J23" s="118">
        <v>499.18667602539063</v>
      </c>
      <c r="K23" s="118">
        <v>499.18667602539063</v>
      </c>
      <c r="L23" s="118">
        <v>499.18667602539063</v>
      </c>
      <c r="M23" s="118">
        <v>499.18667602539063</v>
      </c>
      <c r="N23" s="118">
        <v>499.18667602539063</v>
      </c>
      <c r="O23" s="118">
        <v>499.18667602539063</v>
      </c>
      <c r="P23" s="118">
        <v>499.18667602539063</v>
      </c>
      <c r="Q23" s="118">
        <v>499.18667602539063</v>
      </c>
      <c r="R23" s="119">
        <v>4492.6800842285156</v>
      </c>
      <c r="S23" s="120">
        <v>4492.68</v>
      </c>
      <c r="T23" s="121">
        <v>8.4228515333961695E-5</v>
      </c>
      <c r="U23" s="120"/>
      <c r="V23" s="160">
        <v>4492.6800537109375</v>
      </c>
      <c r="W23" s="161">
        <v>3.0517578125E-5</v>
      </c>
    </row>
    <row r="24" spans="1:23" ht="11.25" customHeight="1" x14ac:dyDescent="0.35">
      <c r="A24" s="113"/>
      <c r="B24" s="113"/>
      <c r="C24" s="113" t="s">
        <v>72</v>
      </c>
      <c r="D24" s="113"/>
      <c r="E24" s="114"/>
      <c r="F24" s="115">
        <v>0</v>
      </c>
      <c r="G24" s="116">
        <v>0</v>
      </c>
      <c r="H24" s="116">
        <v>0</v>
      </c>
      <c r="I24" s="117">
        <v>71111.109375</v>
      </c>
      <c r="J24" s="118">
        <v>71111.109375</v>
      </c>
      <c r="K24" s="118">
        <v>71111.109375</v>
      </c>
      <c r="L24" s="118">
        <v>71111.109375</v>
      </c>
      <c r="M24" s="118">
        <v>71111.109375</v>
      </c>
      <c r="N24" s="118">
        <v>71111.109375</v>
      </c>
      <c r="O24" s="118">
        <v>71111.109375</v>
      </c>
      <c r="P24" s="118">
        <v>71111.109375</v>
      </c>
      <c r="Q24" s="118">
        <v>71111.109375</v>
      </c>
      <c r="R24" s="119">
        <v>639999.984375</v>
      </c>
      <c r="S24" s="120">
        <v>640000.01</v>
      </c>
      <c r="T24" s="121">
        <v>-2.5625000009313226E-2</v>
      </c>
      <c r="U24" s="120"/>
      <c r="V24" s="160">
        <v>640000</v>
      </c>
      <c r="W24" s="161">
        <v>-1.5625E-2</v>
      </c>
    </row>
    <row r="25" spans="1:23" ht="11.25" customHeight="1" x14ac:dyDescent="0.35">
      <c r="A25" s="113"/>
      <c r="B25" s="113"/>
      <c r="C25" s="113" t="s">
        <v>73</v>
      </c>
      <c r="D25" s="113"/>
      <c r="E25" s="114"/>
      <c r="F25" s="115">
        <v>0</v>
      </c>
      <c r="G25" s="116">
        <v>0</v>
      </c>
      <c r="H25" s="116">
        <v>0</v>
      </c>
      <c r="I25" s="117">
        <v>25872.44140625</v>
      </c>
      <c r="J25" s="118">
        <v>25872.44140625</v>
      </c>
      <c r="K25" s="118">
        <v>25872.44140625</v>
      </c>
      <c r="L25" s="118">
        <v>25872.44140625</v>
      </c>
      <c r="M25" s="118">
        <v>25872.44140625</v>
      </c>
      <c r="N25" s="118">
        <v>25872.44140625</v>
      </c>
      <c r="O25" s="118">
        <v>25872.44140625</v>
      </c>
      <c r="P25" s="118">
        <v>25872.44140625</v>
      </c>
      <c r="Q25" s="118">
        <v>25872.44140625</v>
      </c>
      <c r="R25" s="119">
        <v>232851.97265625</v>
      </c>
      <c r="S25" s="120">
        <v>232851.97</v>
      </c>
      <c r="T25" s="121">
        <v>2.6562499988358468E-3</v>
      </c>
      <c r="U25" s="120"/>
      <c r="V25" s="160">
        <v>232851.97265625</v>
      </c>
      <c r="W25" s="161">
        <v>0</v>
      </c>
    </row>
    <row r="26" spans="1:23" ht="11.25" customHeight="1" x14ac:dyDescent="0.35">
      <c r="A26" s="113"/>
      <c r="B26" s="113"/>
      <c r="C26" s="113" t="s">
        <v>74</v>
      </c>
      <c r="D26" s="113"/>
      <c r="E26" s="114"/>
      <c r="F26" s="115">
        <v>0</v>
      </c>
      <c r="G26" s="116">
        <v>0</v>
      </c>
      <c r="H26" s="116">
        <v>0</v>
      </c>
      <c r="I26" s="117">
        <v>1222.2266845703125</v>
      </c>
      <c r="J26" s="118">
        <v>1222.2266845703125</v>
      </c>
      <c r="K26" s="118">
        <v>1222.2266845703125</v>
      </c>
      <c r="L26" s="118">
        <v>1222.2266845703125</v>
      </c>
      <c r="M26" s="118">
        <v>1222.2266845703125</v>
      </c>
      <c r="N26" s="118">
        <v>1222.2266845703125</v>
      </c>
      <c r="O26" s="118">
        <v>1222.2266845703125</v>
      </c>
      <c r="P26" s="118">
        <v>1222.2266845703125</v>
      </c>
      <c r="Q26" s="118">
        <v>1222.2266845703125</v>
      </c>
      <c r="R26" s="119">
        <v>11000.040161132813</v>
      </c>
      <c r="S26" s="120">
        <v>11000.04</v>
      </c>
      <c r="T26" s="121">
        <v>1.6113281162688509E-4</v>
      </c>
      <c r="U26" s="120"/>
      <c r="V26" s="160">
        <v>11000.040283203125</v>
      </c>
      <c r="W26" s="161">
        <v>-1.220703125E-4</v>
      </c>
    </row>
    <row r="27" spans="1:23" ht="11.25" customHeight="1" x14ac:dyDescent="0.35">
      <c r="A27" s="113"/>
      <c r="B27" s="113"/>
      <c r="C27" s="113" t="s">
        <v>75</v>
      </c>
      <c r="D27" s="113"/>
      <c r="E27" s="114"/>
      <c r="F27" s="115">
        <v>0</v>
      </c>
      <c r="G27" s="116">
        <v>0</v>
      </c>
      <c r="H27" s="116">
        <v>0</v>
      </c>
      <c r="I27" s="117">
        <v>6388.88671875</v>
      </c>
      <c r="J27" s="118">
        <v>6388.88671875</v>
      </c>
      <c r="K27" s="118">
        <v>6388.88671875</v>
      </c>
      <c r="L27" s="118">
        <v>6388.88671875</v>
      </c>
      <c r="M27" s="118">
        <v>6388.88671875</v>
      </c>
      <c r="N27" s="118">
        <v>6388.88671875</v>
      </c>
      <c r="O27" s="118">
        <v>6388.88671875</v>
      </c>
      <c r="P27" s="118">
        <v>6388.88671875</v>
      </c>
      <c r="Q27" s="118">
        <v>6388.88671875</v>
      </c>
      <c r="R27" s="119">
        <v>57499.98046875</v>
      </c>
      <c r="S27" s="120">
        <v>57499.98</v>
      </c>
      <c r="T27" s="121">
        <v>4.6874999679857865E-4</v>
      </c>
      <c r="U27" s="120"/>
      <c r="V27" s="160">
        <v>57499.98046875</v>
      </c>
      <c r="W27" s="161">
        <v>0</v>
      </c>
    </row>
    <row r="28" spans="1:23" ht="11.25" customHeight="1" x14ac:dyDescent="0.35">
      <c r="A28" s="113"/>
      <c r="B28" s="113"/>
      <c r="C28" s="113" t="s">
        <v>76</v>
      </c>
      <c r="D28" s="113"/>
      <c r="E28" s="114"/>
      <c r="F28" s="115">
        <v>0</v>
      </c>
      <c r="G28" s="116">
        <v>0</v>
      </c>
      <c r="H28" s="116">
        <v>0</v>
      </c>
      <c r="I28" s="117">
        <v>0</v>
      </c>
      <c r="J28" s="118">
        <v>51518.39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9">
        <v>51518.39</v>
      </c>
      <c r="S28" s="120">
        <v>0.01</v>
      </c>
      <c r="T28" s="121">
        <v>51518.38</v>
      </c>
      <c r="U28" s="120" t="s">
        <v>77</v>
      </c>
      <c r="V28" s="160">
        <v>51518.39</v>
      </c>
      <c r="W28" s="161">
        <v>0</v>
      </c>
    </row>
    <row r="29" spans="1:23" ht="11.25" customHeight="1" x14ac:dyDescent="0.35">
      <c r="A29" s="113"/>
      <c r="B29" s="113"/>
      <c r="C29" s="113" t="s">
        <v>78</v>
      </c>
      <c r="D29" s="113"/>
      <c r="E29" s="114"/>
      <c r="F29" s="115">
        <v>100</v>
      </c>
      <c r="G29" s="116">
        <v>0</v>
      </c>
      <c r="H29" s="116">
        <v>0</v>
      </c>
      <c r="I29" s="117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9">
        <v>100</v>
      </c>
      <c r="S29" s="120">
        <v>0</v>
      </c>
      <c r="T29" s="121">
        <v>100</v>
      </c>
      <c r="U29" s="120" t="s">
        <v>79</v>
      </c>
      <c r="V29" s="160">
        <v>100</v>
      </c>
      <c r="W29" s="161">
        <v>0</v>
      </c>
    </row>
    <row r="30" spans="1:23" ht="11.25" customHeight="1" x14ac:dyDescent="0.35">
      <c r="A30" s="113"/>
      <c r="B30" s="113"/>
      <c r="C30" s="122" t="s">
        <v>80</v>
      </c>
      <c r="D30" s="122"/>
      <c r="E30" s="123"/>
      <c r="F30" s="124">
        <v>100</v>
      </c>
      <c r="G30" s="125">
        <v>0</v>
      </c>
      <c r="H30" s="125">
        <v>67181.259999999995</v>
      </c>
      <c r="I30" s="126">
        <v>205673.1086730957</v>
      </c>
      <c r="J30" s="127">
        <v>257191.49867309572</v>
      </c>
      <c r="K30" s="127">
        <v>205673.1086730957</v>
      </c>
      <c r="L30" s="127">
        <v>205673.1086730957</v>
      </c>
      <c r="M30" s="127">
        <v>205673.1086730957</v>
      </c>
      <c r="N30" s="127">
        <v>205673.1086730957</v>
      </c>
      <c r="O30" s="127">
        <v>205673.1086730957</v>
      </c>
      <c r="P30" s="127">
        <v>205673.1086730957</v>
      </c>
      <c r="Q30" s="127">
        <v>205673.1086730957</v>
      </c>
      <c r="R30" s="128">
        <v>1969857.6280578612</v>
      </c>
      <c r="S30" s="129">
        <v>1918239.26</v>
      </c>
      <c r="T30" s="130">
        <v>51618.368057861313</v>
      </c>
      <c r="U30" s="129"/>
      <c r="V30" s="162">
        <v>1969857.653305664</v>
      </c>
      <c r="W30" s="131">
        <v>-2.5247802754165605E-2</v>
      </c>
    </row>
    <row r="31" spans="1:23" ht="11.25" customHeight="1" x14ac:dyDescent="0.35">
      <c r="A31" s="113"/>
      <c r="B31" s="113" t="s">
        <v>27</v>
      </c>
      <c r="C31" s="113"/>
      <c r="D31" s="113"/>
      <c r="E31" s="114"/>
      <c r="F31" s="115"/>
      <c r="G31" s="116"/>
      <c r="H31" s="116"/>
      <c r="I31" s="117"/>
      <c r="J31" s="118"/>
      <c r="K31" s="118"/>
      <c r="L31" s="118"/>
      <c r="M31" s="118"/>
      <c r="N31" s="118"/>
      <c r="O31" s="118"/>
      <c r="P31" s="118"/>
      <c r="Q31" s="118"/>
      <c r="R31" s="119"/>
      <c r="S31" s="120"/>
      <c r="T31" s="121"/>
      <c r="U31" s="120"/>
      <c r="V31" s="160"/>
      <c r="W31" s="161"/>
    </row>
    <row r="32" spans="1:23" ht="11.25" customHeight="1" x14ac:dyDescent="0.35">
      <c r="A32" s="113"/>
      <c r="B32" s="113"/>
      <c r="C32" s="113" t="s">
        <v>81</v>
      </c>
      <c r="D32" s="113"/>
      <c r="E32" s="114"/>
      <c r="F32" s="115">
        <v>0</v>
      </c>
      <c r="G32" s="116">
        <v>0</v>
      </c>
      <c r="H32" s="116">
        <v>0</v>
      </c>
      <c r="I32" s="117">
        <v>58088.890625</v>
      </c>
      <c r="J32" s="118">
        <v>58088.890625</v>
      </c>
      <c r="K32" s="118">
        <v>58088.890625</v>
      </c>
      <c r="L32" s="118">
        <v>58088.890625</v>
      </c>
      <c r="M32" s="118">
        <v>58088.890625</v>
      </c>
      <c r="N32" s="118">
        <v>58088.890625</v>
      </c>
      <c r="O32" s="118">
        <v>58088.890625</v>
      </c>
      <c r="P32" s="118">
        <v>58088.890625</v>
      </c>
      <c r="Q32" s="118">
        <v>58088.890625</v>
      </c>
      <c r="R32" s="119">
        <v>522800.015625</v>
      </c>
      <c r="S32" s="120">
        <v>522800</v>
      </c>
      <c r="T32" s="121">
        <v>1.5625E-2</v>
      </c>
      <c r="U32" s="120"/>
      <c r="V32" s="160">
        <v>522800</v>
      </c>
      <c r="W32" s="161">
        <v>1.5625E-2</v>
      </c>
    </row>
    <row r="33" spans="1:23" ht="11.25" customHeight="1" x14ac:dyDescent="0.35">
      <c r="A33" s="113"/>
      <c r="B33" s="113"/>
      <c r="C33" s="122" t="s">
        <v>82</v>
      </c>
      <c r="D33" s="122"/>
      <c r="E33" s="123"/>
      <c r="F33" s="124">
        <v>0</v>
      </c>
      <c r="G33" s="125">
        <v>0</v>
      </c>
      <c r="H33" s="125">
        <v>0</v>
      </c>
      <c r="I33" s="126">
        <v>58088.890625</v>
      </c>
      <c r="J33" s="127">
        <v>58088.890625</v>
      </c>
      <c r="K33" s="127">
        <v>58088.890625</v>
      </c>
      <c r="L33" s="127">
        <v>58088.890625</v>
      </c>
      <c r="M33" s="127">
        <v>58088.890625</v>
      </c>
      <c r="N33" s="127">
        <v>58088.890625</v>
      </c>
      <c r="O33" s="127">
        <v>58088.890625</v>
      </c>
      <c r="P33" s="127">
        <v>58088.890625</v>
      </c>
      <c r="Q33" s="127">
        <v>58088.890625</v>
      </c>
      <c r="R33" s="128">
        <v>522800.015625</v>
      </c>
      <c r="S33" s="129">
        <v>522800</v>
      </c>
      <c r="T33" s="130">
        <v>1.5625E-2</v>
      </c>
      <c r="U33" s="129"/>
      <c r="V33" s="162">
        <v>522800</v>
      </c>
      <c r="W33" s="131">
        <v>1.5625E-2</v>
      </c>
    </row>
    <row r="34" spans="1:23" ht="11.25" customHeight="1" x14ac:dyDescent="0.35">
      <c r="A34" s="113"/>
      <c r="B34" s="113" t="s">
        <v>28</v>
      </c>
      <c r="C34" s="113"/>
      <c r="D34" s="113"/>
      <c r="E34" s="114"/>
      <c r="F34" s="115"/>
      <c r="G34" s="116"/>
      <c r="H34" s="116"/>
      <c r="I34" s="117"/>
      <c r="J34" s="118"/>
      <c r="K34" s="118"/>
      <c r="L34" s="118"/>
      <c r="M34" s="118"/>
      <c r="N34" s="118"/>
      <c r="O34" s="118"/>
      <c r="P34" s="118"/>
      <c r="Q34" s="118"/>
      <c r="R34" s="119"/>
      <c r="S34" s="120"/>
      <c r="T34" s="121"/>
      <c r="U34" s="120"/>
      <c r="V34" s="160"/>
      <c r="W34" s="161"/>
    </row>
    <row r="35" spans="1:23" ht="11.25" customHeight="1" x14ac:dyDescent="0.35">
      <c r="A35" s="113"/>
      <c r="B35" s="113"/>
      <c r="C35" s="113" t="s">
        <v>83</v>
      </c>
      <c r="D35" s="113"/>
      <c r="E35" s="114"/>
      <c r="F35" s="115">
        <v>0</v>
      </c>
      <c r="G35" s="116">
        <v>16579.12</v>
      </c>
      <c r="H35" s="116">
        <v>602.67999999999995</v>
      </c>
      <c r="I35" s="117">
        <v>868.6844482421875</v>
      </c>
      <c r="J35" s="118">
        <v>868.6844482421875</v>
      </c>
      <c r="K35" s="118">
        <v>868.6844482421875</v>
      </c>
      <c r="L35" s="118">
        <v>868.6844482421875</v>
      </c>
      <c r="M35" s="118">
        <v>868.6844482421875</v>
      </c>
      <c r="N35" s="118">
        <v>868.6844482421875</v>
      </c>
      <c r="O35" s="118">
        <v>868.6844482421875</v>
      </c>
      <c r="P35" s="118">
        <v>868.6844482421875</v>
      </c>
      <c r="Q35" s="118">
        <v>868.6844482421875</v>
      </c>
      <c r="R35" s="119">
        <v>24999.960034179687</v>
      </c>
      <c r="S35" s="120">
        <v>24999.96</v>
      </c>
      <c r="T35" s="121">
        <v>3.4179687645519152E-5</v>
      </c>
      <c r="U35" s="120" t="s">
        <v>84</v>
      </c>
      <c r="V35" s="160">
        <v>24999.961674804686</v>
      </c>
      <c r="W35" s="161">
        <v>-1.6406249997089617E-3</v>
      </c>
    </row>
    <row r="36" spans="1:23" ht="11.25" customHeight="1" x14ac:dyDescent="0.35">
      <c r="A36" s="113"/>
      <c r="B36" s="113"/>
      <c r="C36" s="113" t="s">
        <v>85</v>
      </c>
      <c r="D36" s="113"/>
      <c r="E36" s="114"/>
      <c r="F36" s="115">
        <v>0</v>
      </c>
      <c r="G36" s="116">
        <v>0</v>
      </c>
      <c r="H36" s="116">
        <v>0</v>
      </c>
      <c r="I36" s="117">
        <v>297.760009765625</v>
      </c>
      <c r="J36" s="118">
        <v>297.760009765625</v>
      </c>
      <c r="K36" s="118">
        <v>297.760009765625</v>
      </c>
      <c r="L36" s="118">
        <v>297.760009765625</v>
      </c>
      <c r="M36" s="118">
        <v>297.760009765625</v>
      </c>
      <c r="N36" s="118">
        <v>297.760009765625</v>
      </c>
      <c r="O36" s="118">
        <v>297.760009765625</v>
      </c>
      <c r="P36" s="118">
        <v>297.760009765625</v>
      </c>
      <c r="Q36" s="118">
        <v>297.760009765625</v>
      </c>
      <c r="R36" s="119">
        <v>2679.840087890625</v>
      </c>
      <c r="S36" s="120">
        <v>2679.84</v>
      </c>
      <c r="T36" s="121">
        <v>8.7890624854480848E-5</v>
      </c>
      <c r="U36" s="120"/>
      <c r="V36" s="160">
        <v>2679.840087890625</v>
      </c>
      <c r="W36" s="161">
        <v>0</v>
      </c>
    </row>
    <row r="37" spans="1:23" ht="11.25" customHeight="1" x14ac:dyDescent="0.35">
      <c r="A37" s="113"/>
      <c r="B37" s="113"/>
      <c r="C37" s="113" t="s">
        <v>86</v>
      </c>
      <c r="D37" s="113"/>
      <c r="E37" s="114"/>
      <c r="F37" s="115">
        <v>75</v>
      </c>
      <c r="G37" s="116">
        <v>1206.5</v>
      </c>
      <c r="H37" s="116">
        <v>172.31</v>
      </c>
      <c r="I37" s="117">
        <v>3096.943359375</v>
      </c>
      <c r="J37" s="118">
        <v>3096.943359375</v>
      </c>
      <c r="K37" s="118">
        <v>3096.943359375</v>
      </c>
      <c r="L37" s="118">
        <v>3096.943359375</v>
      </c>
      <c r="M37" s="118">
        <v>3096.943359375</v>
      </c>
      <c r="N37" s="118">
        <v>3096.943359375</v>
      </c>
      <c r="O37" s="118">
        <v>3096.943359375</v>
      </c>
      <c r="P37" s="118">
        <v>3096.943359375</v>
      </c>
      <c r="Q37" s="118">
        <v>3096.943359375</v>
      </c>
      <c r="R37" s="119">
        <v>29326.300234374998</v>
      </c>
      <c r="S37" s="120">
        <v>29326.3</v>
      </c>
      <c r="T37" s="121">
        <v>2.3437499839928932E-4</v>
      </c>
      <c r="U37" s="120"/>
      <c r="V37" s="160">
        <v>29326.2998046875</v>
      </c>
      <c r="W37" s="161">
        <v>4.2968749767169356E-4</v>
      </c>
    </row>
    <row r="38" spans="1:23" ht="11.25" customHeight="1" x14ac:dyDescent="0.35">
      <c r="A38" s="113"/>
      <c r="B38" s="113"/>
      <c r="C38" s="122" t="s">
        <v>87</v>
      </c>
      <c r="D38" s="122"/>
      <c r="E38" s="123"/>
      <c r="F38" s="124">
        <v>75</v>
      </c>
      <c r="G38" s="125">
        <v>17785.62</v>
      </c>
      <c r="H38" s="125">
        <v>774.99</v>
      </c>
      <c r="I38" s="126">
        <v>4263.3878173828125</v>
      </c>
      <c r="J38" s="127">
        <v>4263.3878173828125</v>
      </c>
      <c r="K38" s="127">
        <v>4263.3878173828125</v>
      </c>
      <c r="L38" s="127">
        <v>4263.3878173828125</v>
      </c>
      <c r="M38" s="127">
        <v>4263.3878173828125</v>
      </c>
      <c r="N38" s="127">
        <v>4263.3878173828125</v>
      </c>
      <c r="O38" s="127">
        <v>4263.3878173828125</v>
      </c>
      <c r="P38" s="127">
        <v>4263.3878173828125</v>
      </c>
      <c r="Q38" s="127">
        <v>4263.3878173828125</v>
      </c>
      <c r="R38" s="128">
        <v>57006.100356445313</v>
      </c>
      <c r="S38" s="129">
        <v>57006.1</v>
      </c>
      <c r="T38" s="130">
        <v>3.5644531089928932E-4</v>
      </c>
      <c r="U38" s="129"/>
      <c r="V38" s="162">
        <v>57006.101567382808</v>
      </c>
      <c r="W38" s="131">
        <v>-1.2109375020372681E-3</v>
      </c>
    </row>
    <row r="39" spans="1:23" ht="11.25" customHeight="1" x14ac:dyDescent="0.35">
      <c r="A39" s="113"/>
      <c r="B39" s="122" t="s">
        <v>29</v>
      </c>
      <c r="C39" s="122"/>
      <c r="D39" s="122"/>
      <c r="E39" s="123"/>
      <c r="F39" s="124">
        <v>1066186.6299999999</v>
      </c>
      <c r="G39" s="125">
        <v>1069179.1800000002</v>
      </c>
      <c r="H39" s="125">
        <v>1055481.48</v>
      </c>
      <c r="I39" s="126">
        <v>1313715.9515686035</v>
      </c>
      <c r="J39" s="127">
        <v>1365234.3415686036</v>
      </c>
      <c r="K39" s="127">
        <v>1313715.9515686035</v>
      </c>
      <c r="L39" s="127">
        <v>1313715.9515686035</v>
      </c>
      <c r="M39" s="127">
        <v>1313715.9515686035</v>
      </c>
      <c r="N39" s="127">
        <v>1313715.9515686035</v>
      </c>
      <c r="O39" s="127">
        <v>1313715.9515686035</v>
      </c>
      <c r="P39" s="127">
        <v>1313715.9515686035</v>
      </c>
      <c r="Q39" s="127">
        <v>1313715.9515686035</v>
      </c>
      <c r="R39" s="128">
        <v>15065809.244117431</v>
      </c>
      <c r="S39" s="129">
        <v>14261043.09</v>
      </c>
      <c r="T39" s="130">
        <v>804766.15411743161</v>
      </c>
      <c r="U39" s="129"/>
      <c r="V39" s="162">
        <v>14724840.243701173</v>
      </c>
      <c r="W39" s="131">
        <v>340969.00041625975</v>
      </c>
    </row>
    <row r="40" spans="1:23" ht="11.25" customHeight="1" x14ac:dyDescent="0.35">
      <c r="A40" s="113" t="s">
        <v>30</v>
      </c>
      <c r="B40" s="113"/>
      <c r="C40" s="113"/>
      <c r="D40" s="113"/>
      <c r="E40" s="114"/>
      <c r="F40" s="115"/>
      <c r="G40" s="116"/>
      <c r="H40" s="116"/>
      <c r="I40" s="117"/>
      <c r="J40" s="118"/>
      <c r="K40" s="118"/>
      <c r="L40" s="118"/>
      <c r="M40" s="118"/>
      <c r="N40" s="118"/>
      <c r="O40" s="118"/>
      <c r="P40" s="118"/>
      <c r="Q40" s="118"/>
      <c r="R40" s="119"/>
      <c r="S40" s="120"/>
      <c r="T40" s="121"/>
      <c r="U40" s="120"/>
      <c r="V40" s="160"/>
      <c r="W40" s="161"/>
    </row>
    <row r="41" spans="1:23" ht="11.25" customHeight="1" x14ac:dyDescent="0.35">
      <c r="A41" s="113"/>
      <c r="B41" s="113" t="s">
        <v>31</v>
      </c>
      <c r="C41" s="113"/>
      <c r="D41" s="113"/>
      <c r="E41" s="114"/>
      <c r="F41" s="115"/>
      <c r="G41" s="116"/>
      <c r="H41" s="116"/>
      <c r="I41" s="117"/>
      <c r="J41" s="118"/>
      <c r="K41" s="118"/>
      <c r="L41" s="118"/>
      <c r="M41" s="118"/>
      <c r="N41" s="118"/>
      <c r="O41" s="118"/>
      <c r="P41" s="118"/>
      <c r="Q41" s="118"/>
      <c r="R41" s="119"/>
      <c r="S41" s="120"/>
      <c r="T41" s="121"/>
      <c r="U41" s="120"/>
      <c r="V41" s="160"/>
      <c r="W41" s="161"/>
    </row>
    <row r="42" spans="1:23" ht="11.25" customHeight="1" x14ac:dyDescent="0.35">
      <c r="A42" s="113"/>
      <c r="B42" s="113"/>
      <c r="C42" s="113" t="s">
        <v>88</v>
      </c>
      <c r="D42" s="113"/>
      <c r="E42" s="114"/>
      <c r="F42" s="115">
        <v>104337.58</v>
      </c>
      <c r="G42" s="116">
        <v>120056.95</v>
      </c>
      <c r="H42" s="116">
        <v>117514.73</v>
      </c>
      <c r="I42" s="117">
        <v>125358.862987484</v>
      </c>
      <c r="J42" s="118">
        <v>125358.862987484</v>
      </c>
      <c r="K42" s="118">
        <v>125358.862987484</v>
      </c>
      <c r="L42" s="118">
        <v>125358.862987484</v>
      </c>
      <c r="M42" s="118">
        <v>125358.862987484</v>
      </c>
      <c r="N42" s="118">
        <v>125358.862987484</v>
      </c>
      <c r="O42" s="118">
        <v>125358.862987484</v>
      </c>
      <c r="P42" s="118">
        <v>125358.862987484</v>
      </c>
      <c r="Q42" s="118">
        <v>125358.862987484</v>
      </c>
      <c r="R42" s="119">
        <v>1470139.0268873561</v>
      </c>
      <c r="S42" s="120">
        <v>1656435.72</v>
      </c>
      <c r="T42" s="121">
        <v>186296.6931126439</v>
      </c>
      <c r="U42" s="120"/>
      <c r="V42" s="160">
        <v>1541378.9466666696</v>
      </c>
      <c r="W42" s="161">
        <v>71239.919779313495</v>
      </c>
    </row>
    <row r="43" spans="1:23" ht="11.25" customHeight="1" x14ac:dyDescent="0.35">
      <c r="A43" s="113"/>
      <c r="B43" s="113"/>
      <c r="C43" s="113" t="s">
        <v>89</v>
      </c>
      <c r="D43" s="113"/>
      <c r="E43" s="114"/>
      <c r="F43" s="115">
        <v>1250</v>
      </c>
      <c r="G43" s="116">
        <v>5250</v>
      </c>
      <c r="H43" s="116">
        <v>8250</v>
      </c>
      <c r="I43" s="117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9">
        <v>14750</v>
      </c>
      <c r="S43" s="120">
        <v>0</v>
      </c>
      <c r="T43" s="121">
        <v>-14750</v>
      </c>
      <c r="U43" s="120"/>
      <c r="V43" s="160">
        <v>6500</v>
      </c>
      <c r="W43" s="161">
        <v>-8250</v>
      </c>
    </row>
    <row r="44" spans="1:23" ht="11.25" customHeight="1" x14ac:dyDescent="0.35">
      <c r="A44" s="113"/>
      <c r="B44" s="113"/>
      <c r="C44" s="113" t="s">
        <v>90</v>
      </c>
      <c r="D44" s="113"/>
      <c r="E44" s="114"/>
      <c r="F44" s="115">
        <v>10194.200000000001</v>
      </c>
      <c r="G44" s="116">
        <v>32006.01</v>
      </c>
      <c r="H44" s="116">
        <v>34746.86</v>
      </c>
      <c r="I44" s="117">
        <v>35154.142056277102</v>
      </c>
      <c r="J44" s="118">
        <v>35154.142056277102</v>
      </c>
      <c r="K44" s="118">
        <v>35154.142056277102</v>
      </c>
      <c r="L44" s="118">
        <v>35154.142056277102</v>
      </c>
      <c r="M44" s="118">
        <v>35154.142056277102</v>
      </c>
      <c r="N44" s="118">
        <v>35154.142056277102</v>
      </c>
      <c r="O44" s="118">
        <v>35154.142056277102</v>
      </c>
      <c r="P44" s="118">
        <v>35154.142056277102</v>
      </c>
      <c r="Q44" s="118">
        <v>35154.142056277102</v>
      </c>
      <c r="R44" s="119">
        <v>393334.3485064939</v>
      </c>
      <c r="S44" s="120">
        <v>314760.59999999998</v>
      </c>
      <c r="T44" s="121">
        <v>-78573.748506493925</v>
      </c>
      <c r="U44" s="120" t="s">
        <v>91</v>
      </c>
      <c r="V44" s="160">
        <v>375948.73499999999</v>
      </c>
      <c r="W44" s="161">
        <v>-17385.613506493915</v>
      </c>
    </row>
    <row r="45" spans="1:23" ht="11.25" customHeight="1" x14ac:dyDescent="0.35">
      <c r="A45" s="113"/>
      <c r="B45" s="113"/>
      <c r="C45" s="113" t="s">
        <v>92</v>
      </c>
      <c r="D45" s="113"/>
      <c r="E45" s="114"/>
      <c r="F45" s="115">
        <v>3336.38</v>
      </c>
      <c r="G45" s="116">
        <v>3336.38</v>
      </c>
      <c r="H45" s="116">
        <v>3336.38</v>
      </c>
      <c r="I45" s="117">
        <v>8011.3766666666697</v>
      </c>
      <c r="J45" s="118">
        <v>8011.3766666666697</v>
      </c>
      <c r="K45" s="118">
        <v>8011.3766666666697</v>
      </c>
      <c r="L45" s="118">
        <v>8011.3766666666697</v>
      </c>
      <c r="M45" s="118">
        <v>8011.3766666666697</v>
      </c>
      <c r="N45" s="118">
        <v>8011.3766666666697</v>
      </c>
      <c r="O45" s="118">
        <v>8011.3766666666697</v>
      </c>
      <c r="P45" s="118">
        <v>8011.3766666666697</v>
      </c>
      <c r="Q45" s="118">
        <v>8011.3766666666697</v>
      </c>
      <c r="R45" s="119">
        <v>82111.530000000013</v>
      </c>
      <c r="S45" s="120">
        <v>112200</v>
      </c>
      <c r="T45" s="121">
        <v>30088.469999999987</v>
      </c>
      <c r="U45" s="120"/>
      <c r="V45" s="160">
        <v>86786.526666666687</v>
      </c>
      <c r="W45" s="161">
        <v>4674.9966666666733</v>
      </c>
    </row>
    <row r="46" spans="1:23" ht="11.25" customHeight="1" x14ac:dyDescent="0.35">
      <c r="A46" s="113"/>
      <c r="B46" s="113"/>
      <c r="C46" s="113" t="s">
        <v>93</v>
      </c>
      <c r="D46" s="113"/>
      <c r="E46" s="114"/>
      <c r="F46" s="115">
        <v>27473.1</v>
      </c>
      <c r="G46" s="116">
        <v>42959.95</v>
      </c>
      <c r="H46" s="116">
        <v>45198.54</v>
      </c>
      <c r="I46" s="117">
        <v>48988.0039618507</v>
      </c>
      <c r="J46" s="118">
        <v>48988.0039618507</v>
      </c>
      <c r="K46" s="118">
        <v>48988.0039618507</v>
      </c>
      <c r="L46" s="118">
        <v>48988.0039618507</v>
      </c>
      <c r="M46" s="118">
        <v>48988.0039618507</v>
      </c>
      <c r="N46" s="118">
        <v>48988.0039618507</v>
      </c>
      <c r="O46" s="118">
        <v>48988.0039618507</v>
      </c>
      <c r="P46" s="118">
        <v>48988.0039618507</v>
      </c>
      <c r="Q46" s="118">
        <v>48988.0039618507</v>
      </c>
      <c r="R46" s="119">
        <v>556523.62565665634</v>
      </c>
      <c r="S46" s="120">
        <v>571332.84</v>
      </c>
      <c r="T46" s="121">
        <v>14809.214343343629</v>
      </c>
      <c r="U46" s="120" t="s">
        <v>94</v>
      </c>
      <c r="V46" s="160">
        <v>549769.84145833296</v>
      </c>
      <c r="W46" s="161">
        <v>-6753.7841983233811</v>
      </c>
    </row>
    <row r="47" spans="1:23" ht="11.25" customHeight="1" x14ac:dyDescent="0.35">
      <c r="A47" s="113"/>
      <c r="B47" s="113"/>
      <c r="C47" s="113" t="s">
        <v>95</v>
      </c>
      <c r="D47" s="113"/>
      <c r="E47" s="114"/>
      <c r="F47" s="115">
        <v>0</v>
      </c>
      <c r="G47" s="116">
        <v>1000</v>
      </c>
      <c r="H47" s="116">
        <v>0</v>
      </c>
      <c r="I47" s="117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9">
        <v>1000</v>
      </c>
      <c r="S47" s="120">
        <v>0</v>
      </c>
      <c r="T47" s="121">
        <v>-1000</v>
      </c>
      <c r="U47" s="120"/>
      <c r="V47" s="160">
        <v>1000</v>
      </c>
      <c r="W47" s="161">
        <v>0</v>
      </c>
    </row>
    <row r="48" spans="1:23" ht="11.25" customHeight="1" x14ac:dyDescent="0.35">
      <c r="A48" s="113"/>
      <c r="B48" s="113"/>
      <c r="C48" s="113" t="s">
        <v>96</v>
      </c>
      <c r="D48" s="113"/>
      <c r="E48" s="114"/>
      <c r="F48" s="115">
        <v>4473.8999999999996</v>
      </c>
      <c r="G48" s="116">
        <v>9265.4</v>
      </c>
      <c r="H48" s="116">
        <v>9265.4</v>
      </c>
      <c r="I48" s="117">
        <v>9265.4064772727306</v>
      </c>
      <c r="J48" s="118">
        <v>9265.4064772727306</v>
      </c>
      <c r="K48" s="118">
        <v>9265.4064772727306</v>
      </c>
      <c r="L48" s="118">
        <v>9265.4064772727306</v>
      </c>
      <c r="M48" s="118">
        <v>9265.4064772727306</v>
      </c>
      <c r="N48" s="118">
        <v>9265.4064772727306</v>
      </c>
      <c r="O48" s="118">
        <v>9265.4064772727306</v>
      </c>
      <c r="P48" s="118">
        <v>9265.4064772727306</v>
      </c>
      <c r="Q48" s="118">
        <v>9265.4064772727306</v>
      </c>
      <c r="R48" s="119">
        <v>106393.35829545456</v>
      </c>
      <c r="S48" s="120">
        <v>47278.080000000002</v>
      </c>
      <c r="T48" s="121">
        <v>-59115.278295454555</v>
      </c>
      <c r="U48" s="120"/>
      <c r="V48" s="160">
        <v>102474.72916666672</v>
      </c>
      <c r="W48" s="161">
        <v>-3918.6291287878412</v>
      </c>
    </row>
    <row r="49" spans="1:23" ht="11.25" customHeight="1" x14ac:dyDescent="0.35">
      <c r="A49" s="113"/>
      <c r="B49" s="113"/>
      <c r="C49" s="113" t="s">
        <v>97</v>
      </c>
      <c r="D49" s="113"/>
      <c r="E49" s="114"/>
      <c r="F49" s="115">
        <v>1200</v>
      </c>
      <c r="G49" s="116">
        <v>0</v>
      </c>
      <c r="H49" s="116">
        <v>0</v>
      </c>
      <c r="I49" s="117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49800</v>
      </c>
      <c r="R49" s="119">
        <v>51000</v>
      </c>
      <c r="S49" s="120">
        <v>51000</v>
      </c>
      <c r="T49" s="121">
        <v>0</v>
      </c>
      <c r="U49" s="120"/>
      <c r="V49" s="160">
        <v>51000</v>
      </c>
      <c r="W49" s="161">
        <v>0</v>
      </c>
    </row>
    <row r="50" spans="1:23" ht="11.25" customHeight="1" x14ac:dyDescent="0.35">
      <c r="A50" s="113"/>
      <c r="B50" s="113"/>
      <c r="C50" s="113" t="s">
        <v>98</v>
      </c>
      <c r="D50" s="113"/>
      <c r="E50" s="114"/>
      <c r="F50" s="115">
        <v>28672.720000000001</v>
      </c>
      <c r="G50" s="116">
        <v>31400</v>
      </c>
      <c r="H50" s="116">
        <v>31400</v>
      </c>
      <c r="I50" s="117">
        <v>40092.251060606097</v>
      </c>
      <c r="J50" s="118">
        <v>40092.251060606097</v>
      </c>
      <c r="K50" s="118">
        <v>40092.251060606097</v>
      </c>
      <c r="L50" s="118">
        <v>40092.251060606097</v>
      </c>
      <c r="M50" s="118">
        <v>40092.251060606097</v>
      </c>
      <c r="N50" s="118">
        <v>40092.251060606097</v>
      </c>
      <c r="O50" s="118">
        <v>40092.251060606097</v>
      </c>
      <c r="P50" s="118">
        <v>40092.251060606097</v>
      </c>
      <c r="Q50" s="118">
        <v>40092.251060606097</v>
      </c>
      <c r="R50" s="119">
        <v>452302.97954545484</v>
      </c>
      <c r="S50" s="120">
        <v>430397.52</v>
      </c>
      <c r="T50" s="121">
        <v>-21905.459545454825</v>
      </c>
      <c r="U50" s="120" t="s">
        <v>99</v>
      </c>
      <c r="V50" s="160">
        <v>458722.50333333295</v>
      </c>
      <c r="W50" s="161">
        <v>6419.5237878781045</v>
      </c>
    </row>
    <row r="51" spans="1:23" ht="11.25" customHeight="1" x14ac:dyDescent="0.35">
      <c r="A51" s="113"/>
      <c r="B51" s="113"/>
      <c r="C51" s="113" t="s">
        <v>100</v>
      </c>
      <c r="D51" s="113"/>
      <c r="E51" s="114"/>
      <c r="F51" s="115">
        <v>0</v>
      </c>
      <c r="G51" s="116">
        <v>2000</v>
      </c>
      <c r="H51" s="116">
        <v>0</v>
      </c>
      <c r="I51" s="117">
        <v>0</v>
      </c>
      <c r="J51" s="118">
        <v>0</v>
      </c>
      <c r="K51" s="118">
        <v>0</v>
      </c>
      <c r="L51" s="118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9">
        <v>2000</v>
      </c>
      <c r="S51" s="120">
        <v>0</v>
      </c>
      <c r="T51" s="121">
        <v>-2000</v>
      </c>
      <c r="U51" s="120"/>
      <c r="V51" s="160">
        <v>2000</v>
      </c>
      <c r="W51" s="161">
        <v>0</v>
      </c>
    </row>
    <row r="52" spans="1:23" ht="11.25" customHeight="1" x14ac:dyDescent="0.35">
      <c r="A52" s="113"/>
      <c r="B52" s="113"/>
      <c r="C52" s="113" t="s">
        <v>101</v>
      </c>
      <c r="D52" s="113"/>
      <c r="E52" s="114"/>
      <c r="F52" s="115">
        <v>6729.76</v>
      </c>
      <c r="G52" s="116">
        <v>8820.01</v>
      </c>
      <c r="H52" s="116">
        <v>12290</v>
      </c>
      <c r="I52" s="117">
        <v>22566.4375</v>
      </c>
      <c r="J52" s="118">
        <v>22566.4375</v>
      </c>
      <c r="K52" s="118">
        <v>22566.4375</v>
      </c>
      <c r="L52" s="118">
        <v>22566.4375</v>
      </c>
      <c r="M52" s="118">
        <v>22566.4375</v>
      </c>
      <c r="N52" s="118">
        <v>22566.4375</v>
      </c>
      <c r="O52" s="118">
        <v>22566.4375</v>
      </c>
      <c r="P52" s="118">
        <v>22566.4375</v>
      </c>
      <c r="Q52" s="118">
        <v>22566.4375</v>
      </c>
      <c r="R52" s="119">
        <v>230937.70750000002</v>
      </c>
      <c r="S52" s="120">
        <v>347757.24</v>
      </c>
      <c r="T52" s="121">
        <v>116819.53249999997</v>
      </c>
      <c r="U52" s="120"/>
      <c r="V52" s="160">
        <v>241214.14500000002</v>
      </c>
      <c r="W52" s="161">
        <v>10276.4375</v>
      </c>
    </row>
    <row r="53" spans="1:23" ht="11.25" customHeight="1" x14ac:dyDescent="0.35">
      <c r="A53" s="113"/>
      <c r="B53" s="113"/>
      <c r="C53" s="113" t="s">
        <v>102</v>
      </c>
      <c r="D53" s="113"/>
      <c r="E53" s="114"/>
      <c r="F53" s="115">
        <v>4797.3</v>
      </c>
      <c r="G53" s="116">
        <v>4797.3</v>
      </c>
      <c r="H53" s="116">
        <v>4797.3</v>
      </c>
      <c r="I53" s="117">
        <v>15559.47265625</v>
      </c>
      <c r="J53" s="118">
        <v>15559.47265625</v>
      </c>
      <c r="K53" s="118">
        <v>15559.47265625</v>
      </c>
      <c r="L53" s="118">
        <v>15559.47265625</v>
      </c>
      <c r="M53" s="118">
        <v>15559.47265625</v>
      </c>
      <c r="N53" s="118">
        <v>15559.47265625</v>
      </c>
      <c r="O53" s="118">
        <v>15559.47265625</v>
      </c>
      <c r="P53" s="118">
        <v>15559.47265625</v>
      </c>
      <c r="Q53" s="118">
        <v>15559.47265625</v>
      </c>
      <c r="R53" s="119">
        <v>154427.15390624999</v>
      </c>
      <c r="S53" s="120">
        <v>154427.16</v>
      </c>
      <c r="T53" s="121">
        <v>6.0937500093132257E-3</v>
      </c>
      <c r="U53" s="120"/>
      <c r="V53" s="160">
        <v>154427.15859375001</v>
      </c>
      <c r="W53" s="161">
        <v>4.6875000116415322E-3</v>
      </c>
    </row>
    <row r="54" spans="1:23" ht="11.25" customHeight="1" x14ac:dyDescent="0.35">
      <c r="A54" s="113"/>
      <c r="B54" s="113"/>
      <c r="C54" s="113" t="s">
        <v>103</v>
      </c>
      <c r="D54" s="113"/>
      <c r="E54" s="114"/>
      <c r="F54" s="115">
        <v>333.36</v>
      </c>
      <c r="G54" s="116">
        <v>333.36</v>
      </c>
      <c r="H54" s="116">
        <v>166.68</v>
      </c>
      <c r="I54" s="117">
        <v>10868.400390625</v>
      </c>
      <c r="J54" s="118">
        <v>10868.400390625</v>
      </c>
      <c r="K54" s="118">
        <v>10868.400390625</v>
      </c>
      <c r="L54" s="118">
        <v>10868.400390625</v>
      </c>
      <c r="M54" s="118">
        <v>10868.400390625</v>
      </c>
      <c r="N54" s="118">
        <v>10868.400390625</v>
      </c>
      <c r="O54" s="118">
        <v>10868.400390625</v>
      </c>
      <c r="P54" s="118">
        <v>10868.400390625</v>
      </c>
      <c r="Q54" s="118">
        <v>10868.400390625</v>
      </c>
      <c r="R54" s="119">
        <v>98649.003515624994</v>
      </c>
      <c r="S54" s="120">
        <v>140000.04</v>
      </c>
      <c r="T54" s="121">
        <v>41351.036484375014</v>
      </c>
      <c r="U54" s="120" t="s">
        <v>104</v>
      </c>
      <c r="V54" s="160">
        <v>112959.00515625</v>
      </c>
      <c r="W54" s="161">
        <v>14310.001640625007</v>
      </c>
    </row>
    <row r="55" spans="1:23" ht="11.25" customHeight="1" x14ac:dyDescent="0.35">
      <c r="A55" s="113"/>
      <c r="B55" s="113"/>
      <c r="C55" s="113" t="s">
        <v>105</v>
      </c>
      <c r="D55" s="113"/>
      <c r="E55" s="114"/>
      <c r="F55" s="115">
        <v>333.3</v>
      </c>
      <c r="G55" s="116">
        <v>333.3</v>
      </c>
      <c r="H55" s="116">
        <v>166.65</v>
      </c>
      <c r="I55" s="117">
        <v>796.30999755859375</v>
      </c>
      <c r="J55" s="118">
        <v>796.30999755859375</v>
      </c>
      <c r="K55" s="118">
        <v>796.30999755859375</v>
      </c>
      <c r="L55" s="118">
        <v>796.30999755859375</v>
      </c>
      <c r="M55" s="118">
        <v>796.30999755859375</v>
      </c>
      <c r="N55" s="118">
        <v>796.30999755859375</v>
      </c>
      <c r="O55" s="118">
        <v>796.30999755859375</v>
      </c>
      <c r="P55" s="118">
        <v>796.30999755859375</v>
      </c>
      <c r="Q55" s="118">
        <v>796.30999755859375</v>
      </c>
      <c r="R55" s="119">
        <v>8000.0399780273438</v>
      </c>
      <c r="S55" s="120">
        <v>8000.04</v>
      </c>
      <c r="T55" s="121">
        <v>2.1972656213620212E-5</v>
      </c>
      <c r="U55" s="120"/>
      <c r="V55" s="160">
        <v>8000.0399414062504</v>
      </c>
      <c r="W55" s="161">
        <v>-3.6621093386202119E-5</v>
      </c>
    </row>
    <row r="56" spans="1:23" ht="11.25" customHeight="1" x14ac:dyDescent="0.35">
      <c r="A56" s="113"/>
      <c r="B56" s="113"/>
      <c r="C56" s="113" t="s">
        <v>106</v>
      </c>
      <c r="D56" s="113"/>
      <c r="E56" s="114"/>
      <c r="F56" s="115">
        <v>0</v>
      </c>
      <c r="G56" s="116">
        <v>1000</v>
      </c>
      <c r="H56" s="116">
        <v>0</v>
      </c>
      <c r="I56" s="117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19">
        <v>1000</v>
      </c>
      <c r="S56" s="120">
        <v>0</v>
      </c>
      <c r="T56" s="121">
        <v>-1000</v>
      </c>
      <c r="U56" s="120"/>
      <c r="V56" s="160">
        <v>1000</v>
      </c>
      <c r="W56" s="161">
        <v>0</v>
      </c>
    </row>
    <row r="57" spans="1:23" ht="11.25" customHeight="1" x14ac:dyDescent="0.35">
      <c r="A57" s="113"/>
      <c r="B57" s="113"/>
      <c r="C57" s="113" t="s">
        <v>107</v>
      </c>
      <c r="D57" s="113"/>
      <c r="E57" s="114"/>
      <c r="F57" s="115">
        <v>17743.740000000002</v>
      </c>
      <c r="G57" s="116">
        <v>15712.5</v>
      </c>
      <c r="H57" s="116">
        <v>18212.5</v>
      </c>
      <c r="I57" s="117">
        <v>20712.5</v>
      </c>
      <c r="J57" s="118">
        <v>20712.5</v>
      </c>
      <c r="K57" s="118">
        <v>20712.5</v>
      </c>
      <c r="L57" s="118">
        <v>20712.5</v>
      </c>
      <c r="M57" s="118">
        <v>20712.5</v>
      </c>
      <c r="N57" s="118">
        <v>20712.5</v>
      </c>
      <c r="O57" s="118">
        <v>20712.5</v>
      </c>
      <c r="P57" s="118">
        <v>20712.5</v>
      </c>
      <c r="Q57" s="118">
        <v>20712.5</v>
      </c>
      <c r="R57" s="119">
        <v>238081.24</v>
      </c>
      <c r="S57" s="120">
        <v>265299.96000000002</v>
      </c>
      <c r="T57" s="121">
        <v>27218.72000000003</v>
      </c>
      <c r="U57" s="120"/>
      <c r="V57" s="160">
        <v>244747.90666666697</v>
      </c>
      <c r="W57" s="161">
        <v>6666.6666666669771</v>
      </c>
    </row>
    <row r="58" spans="1:23" ht="11.25" customHeight="1" x14ac:dyDescent="0.35">
      <c r="A58" s="113"/>
      <c r="B58" s="113"/>
      <c r="C58" s="113" t="s">
        <v>108</v>
      </c>
      <c r="D58" s="113"/>
      <c r="E58" s="114"/>
      <c r="F58" s="115">
        <v>0</v>
      </c>
      <c r="G58" s="116">
        <v>0</v>
      </c>
      <c r="H58" s="116">
        <v>100</v>
      </c>
      <c r="I58" s="117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9">
        <v>100</v>
      </c>
      <c r="S58" s="120">
        <v>0</v>
      </c>
      <c r="T58" s="121">
        <v>-100</v>
      </c>
      <c r="U58" s="120"/>
      <c r="V58" s="160">
        <v>0</v>
      </c>
      <c r="W58" s="161">
        <v>-100</v>
      </c>
    </row>
    <row r="59" spans="1:23" ht="11.25" customHeight="1" x14ac:dyDescent="0.35">
      <c r="A59" s="113"/>
      <c r="B59" s="113"/>
      <c r="C59" s="113" t="s">
        <v>109</v>
      </c>
      <c r="D59" s="113"/>
      <c r="E59" s="114"/>
      <c r="F59" s="115">
        <v>0</v>
      </c>
      <c r="G59" s="116">
        <v>0</v>
      </c>
      <c r="H59" s="116">
        <v>0</v>
      </c>
      <c r="I59" s="117">
        <v>5416.6666666666697</v>
      </c>
      <c r="J59" s="118">
        <v>5416.6666666666697</v>
      </c>
      <c r="K59" s="118">
        <v>5416.6666666666697</v>
      </c>
      <c r="L59" s="118">
        <v>5416.6666666666697</v>
      </c>
      <c r="M59" s="118">
        <v>5416.6666666666697</v>
      </c>
      <c r="N59" s="118">
        <v>5416.6666666666697</v>
      </c>
      <c r="O59" s="118">
        <v>5416.6666666666697</v>
      </c>
      <c r="P59" s="118">
        <v>5416.6666666666697</v>
      </c>
      <c r="Q59" s="118">
        <v>5416.6666666666697</v>
      </c>
      <c r="R59" s="119">
        <v>48750.000000000036</v>
      </c>
      <c r="S59" s="120">
        <v>65000.04</v>
      </c>
      <c r="T59" s="121">
        <v>16250.039999999964</v>
      </c>
      <c r="U59" s="120"/>
      <c r="V59" s="160">
        <v>54166.666666666708</v>
      </c>
      <c r="W59" s="161">
        <v>5416.6666666666715</v>
      </c>
    </row>
    <row r="60" spans="1:23" ht="11.25" customHeight="1" x14ac:dyDescent="0.35">
      <c r="A60" s="113"/>
      <c r="B60" s="113"/>
      <c r="C60" s="113" t="s">
        <v>110</v>
      </c>
      <c r="D60" s="113"/>
      <c r="E60" s="114"/>
      <c r="F60" s="115">
        <v>15166.66</v>
      </c>
      <c r="G60" s="116">
        <v>15166.66</v>
      </c>
      <c r="H60" s="116">
        <v>15166.66</v>
      </c>
      <c r="I60" s="117">
        <v>15166.666666666701</v>
      </c>
      <c r="J60" s="118">
        <v>15166.666666666701</v>
      </c>
      <c r="K60" s="118">
        <v>15166.666666666701</v>
      </c>
      <c r="L60" s="118">
        <v>15166.666666666701</v>
      </c>
      <c r="M60" s="118">
        <v>15166.666666666701</v>
      </c>
      <c r="N60" s="118">
        <v>15166.666666666701</v>
      </c>
      <c r="O60" s="118">
        <v>15166.666666666701</v>
      </c>
      <c r="P60" s="118">
        <v>15166.666666666701</v>
      </c>
      <c r="Q60" s="118">
        <v>15166.666666666701</v>
      </c>
      <c r="R60" s="119">
        <v>181999.98000000027</v>
      </c>
      <c r="S60" s="120">
        <v>182000.04</v>
      </c>
      <c r="T60" s="121">
        <v>5.9999999735737219E-2</v>
      </c>
      <c r="U60" s="120"/>
      <c r="V60" s="160">
        <v>181999.98666666698</v>
      </c>
      <c r="W60" s="161">
        <v>6.6666667116805911E-3</v>
      </c>
    </row>
    <row r="61" spans="1:23" ht="11.25" customHeight="1" x14ac:dyDescent="0.35">
      <c r="A61" s="113"/>
      <c r="B61" s="113"/>
      <c r="C61" s="113" t="s">
        <v>111</v>
      </c>
      <c r="D61" s="113"/>
      <c r="E61" s="114"/>
      <c r="F61" s="115">
        <v>35851.54</v>
      </c>
      <c r="G61" s="116">
        <v>35851.54</v>
      </c>
      <c r="H61" s="116">
        <v>35851.53</v>
      </c>
      <c r="I61" s="117">
        <v>35851.516666666699</v>
      </c>
      <c r="J61" s="118">
        <v>35851.516666666699</v>
      </c>
      <c r="K61" s="118">
        <v>35851.516666666699</v>
      </c>
      <c r="L61" s="118">
        <v>35851.516666666699</v>
      </c>
      <c r="M61" s="118">
        <v>35851.516666666699</v>
      </c>
      <c r="N61" s="118">
        <v>35851.516666666699</v>
      </c>
      <c r="O61" s="118">
        <v>35851.516666666699</v>
      </c>
      <c r="P61" s="118">
        <v>35851.516666666699</v>
      </c>
      <c r="Q61" s="118">
        <v>35851.516666666699</v>
      </c>
      <c r="R61" s="119">
        <v>430218.26000000036</v>
      </c>
      <c r="S61" s="120">
        <v>430218.23999999999</v>
      </c>
      <c r="T61" s="121">
        <v>-2.0000000367872417E-2</v>
      </c>
      <c r="U61" s="120"/>
      <c r="V61" s="160">
        <v>430218.24666666705</v>
      </c>
      <c r="W61" s="161">
        <v>-1.333333330694586E-2</v>
      </c>
    </row>
    <row r="62" spans="1:23" ht="11.25" customHeight="1" x14ac:dyDescent="0.35">
      <c r="A62" s="113"/>
      <c r="B62" s="113"/>
      <c r="C62" s="113" t="s">
        <v>112</v>
      </c>
      <c r="D62" s="113"/>
      <c r="E62" s="114"/>
      <c r="F62" s="115">
        <v>2416.66</v>
      </c>
      <c r="G62" s="116">
        <v>4416.66</v>
      </c>
      <c r="H62" s="116">
        <v>416.63</v>
      </c>
      <c r="I62" s="117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19">
        <v>7249.95</v>
      </c>
      <c r="S62" s="120">
        <v>0</v>
      </c>
      <c r="T62" s="121">
        <v>-7249.95</v>
      </c>
      <c r="U62" s="120"/>
      <c r="V62" s="160">
        <v>6833.32</v>
      </c>
      <c r="W62" s="161">
        <v>-416.63000000000011</v>
      </c>
    </row>
    <row r="63" spans="1:23" ht="11.25" customHeight="1" x14ac:dyDescent="0.35">
      <c r="A63" s="113"/>
      <c r="B63" s="113"/>
      <c r="C63" s="113" t="s">
        <v>113</v>
      </c>
      <c r="D63" s="113"/>
      <c r="E63" s="114"/>
      <c r="F63" s="115">
        <v>23566.84</v>
      </c>
      <c r="G63" s="116">
        <v>26038.7</v>
      </c>
      <c r="H63" s="116">
        <v>26953.47</v>
      </c>
      <c r="I63" s="117">
        <v>25718.340303333302</v>
      </c>
      <c r="J63" s="118">
        <v>25718.340303333302</v>
      </c>
      <c r="K63" s="118">
        <v>25718.340303333302</v>
      </c>
      <c r="L63" s="118">
        <v>25718.340303333302</v>
      </c>
      <c r="M63" s="118">
        <v>25718.340303333302</v>
      </c>
      <c r="N63" s="118">
        <v>25718.340303333302</v>
      </c>
      <c r="O63" s="118">
        <v>25718.340303333302</v>
      </c>
      <c r="P63" s="118">
        <v>25718.340303333302</v>
      </c>
      <c r="Q63" s="118">
        <v>25718.340303333302</v>
      </c>
      <c r="R63" s="119">
        <v>308024.07272999972</v>
      </c>
      <c r="S63" s="120">
        <v>310180.08</v>
      </c>
      <c r="T63" s="121">
        <v>2156.0072700002929</v>
      </c>
      <c r="U63" s="120"/>
      <c r="V63" s="160">
        <v>306788.94303333299</v>
      </c>
      <c r="W63" s="161">
        <v>-1235.1296966667287</v>
      </c>
    </row>
    <row r="64" spans="1:23" ht="11.25" customHeight="1" x14ac:dyDescent="0.35">
      <c r="A64" s="113"/>
      <c r="B64" s="113"/>
      <c r="C64" s="113" t="s">
        <v>114</v>
      </c>
      <c r="D64" s="113"/>
      <c r="E64" s="114"/>
      <c r="F64" s="115">
        <v>2592.1</v>
      </c>
      <c r="G64" s="116">
        <v>13099.98</v>
      </c>
      <c r="H64" s="116">
        <v>9779.6200000000008</v>
      </c>
      <c r="I64" s="117">
        <v>8500</v>
      </c>
      <c r="J64" s="118">
        <v>8500</v>
      </c>
      <c r="K64" s="118">
        <v>8500</v>
      </c>
      <c r="L64" s="118">
        <v>8500</v>
      </c>
      <c r="M64" s="118">
        <v>8500</v>
      </c>
      <c r="N64" s="118">
        <v>8500</v>
      </c>
      <c r="O64" s="118">
        <v>8500</v>
      </c>
      <c r="P64" s="118">
        <v>8500</v>
      </c>
      <c r="Q64" s="118">
        <v>8500</v>
      </c>
      <c r="R64" s="119">
        <v>101971.7</v>
      </c>
      <c r="S64" s="120">
        <v>0</v>
      </c>
      <c r="T64" s="121">
        <v>-101971.7</v>
      </c>
      <c r="U64" s="120" t="s">
        <v>115</v>
      </c>
      <c r="V64" s="160">
        <v>100692.08</v>
      </c>
      <c r="W64" s="161">
        <v>-1279.6199999999953</v>
      </c>
    </row>
    <row r="65" spans="1:23" ht="11.25" customHeight="1" x14ac:dyDescent="0.35">
      <c r="A65" s="113"/>
      <c r="B65" s="113"/>
      <c r="C65" s="113" t="s">
        <v>116</v>
      </c>
      <c r="D65" s="113"/>
      <c r="E65" s="114"/>
      <c r="F65" s="115">
        <v>5125</v>
      </c>
      <c r="G65" s="116">
        <v>5125</v>
      </c>
      <c r="H65" s="116">
        <v>5125</v>
      </c>
      <c r="I65" s="117">
        <v>5125</v>
      </c>
      <c r="J65" s="118">
        <v>5125</v>
      </c>
      <c r="K65" s="118">
        <v>5125</v>
      </c>
      <c r="L65" s="118">
        <v>5125</v>
      </c>
      <c r="M65" s="118">
        <v>5125</v>
      </c>
      <c r="N65" s="118">
        <v>5125</v>
      </c>
      <c r="O65" s="118">
        <v>5125</v>
      </c>
      <c r="P65" s="118">
        <v>5125</v>
      </c>
      <c r="Q65" s="118">
        <v>5125</v>
      </c>
      <c r="R65" s="119">
        <v>61500</v>
      </c>
      <c r="S65" s="120">
        <v>61500</v>
      </c>
      <c r="T65" s="121">
        <v>0</v>
      </c>
      <c r="U65" s="120"/>
      <c r="V65" s="160">
        <v>61500</v>
      </c>
      <c r="W65" s="161">
        <v>0</v>
      </c>
    </row>
    <row r="66" spans="1:23" ht="11.25" customHeight="1" x14ac:dyDescent="0.35">
      <c r="A66" s="113"/>
      <c r="B66" s="113"/>
      <c r="C66" s="113" t="s">
        <v>117</v>
      </c>
      <c r="D66" s="113"/>
      <c r="E66" s="114"/>
      <c r="F66" s="115">
        <v>51663.09</v>
      </c>
      <c r="G66" s="116">
        <v>53870.83</v>
      </c>
      <c r="H66" s="116">
        <v>53692.42</v>
      </c>
      <c r="I66" s="117">
        <v>53692.422083333302</v>
      </c>
      <c r="J66" s="118">
        <v>53692.422083333302</v>
      </c>
      <c r="K66" s="118">
        <v>53692.422083333302</v>
      </c>
      <c r="L66" s="118">
        <v>53692.422083333302</v>
      </c>
      <c r="M66" s="118">
        <v>53692.422083333302</v>
      </c>
      <c r="N66" s="118">
        <v>53692.422083333302</v>
      </c>
      <c r="O66" s="118">
        <v>53692.422083333302</v>
      </c>
      <c r="P66" s="118">
        <v>53692.422083333302</v>
      </c>
      <c r="Q66" s="118">
        <v>53692.422083333302</v>
      </c>
      <c r="R66" s="119">
        <v>642458.13874999958</v>
      </c>
      <c r="S66" s="120">
        <v>639170.88</v>
      </c>
      <c r="T66" s="121">
        <v>-3287.2587499995716</v>
      </c>
      <c r="U66" s="120"/>
      <c r="V66" s="160">
        <v>642458.1408333329</v>
      </c>
      <c r="W66" s="161">
        <v>2.0833333255723119E-3</v>
      </c>
    </row>
    <row r="67" spans="1:23" ht="11.25" customHeight="1" x14ac:dyDescent="0.35">
      <c r="A67" s="113"/>
      <c r="B67" s="113"/>
      <c r="C67" s="113" t="s">
        <v>118</v>
      </c>
      <c r="D67" s="113"/>
      <c r="E67" s="114"/>
      <c r="F67" s="115">
        <v>1141.26</v>
      </c>
      <c r="G67" s="116">
        <v>997.5</v>
      </c>
      <c r="H67" s="116">
        <v>1820.31</v>
      </c>
      <c r="I67" s="117">
        <v>833.33333333333303</v>
      </c>
      <c r="J67" s="118">
        <v>833.33333333333303</v>
      </c>
      <c r="K67" s="118">
        <v>833.33333333333303</v>
      </c>
      <c r="L67" s="118">
        <v>833.33333333333303</v>
      </c>
      <c r="M67" s="118">
        <v>833.33333333333303</v>
      </c>
      <c r="N67" s="118">
        <v>833.33333333333303</v>
      </c>
      <c r="O67" s="118">
        <v>833.33333333333303</v>
      </c>
      <c r="P67" s="118">
        <v>833.33333333333303</v>
      </c>
      <c r="Q67" s="118">
        <v>833.33333333333303</v>
      </c>
      <c r="R67" s="119">
        <v>11459.069999999996</v>
      </c>
      <c r="S67" s="120">
        <v>54999.96</v>
      </c>
      <c r="T67" s="121">
        <v>43540.89</v>
      </c>
      <c r="U67" s="120"/>
      <c r="V67" s="160">
        <v>10472.093333333331</v>
      </c>
      <c r="W67" s="161">
        <v>-986.97666666666555</v>
      </c>
    </row>
    <row r="68" spans="1:23" ht="11.25" customHeight="1" x14ac:dyDescent="0.35">
      <c r="A68" s="113"/>
      <c r="B68" s="113"/>
      <c r="C68" s="113" t="s">
        <v>119</v>
      </c>
      <c r="D68" s="113"/>
      <c r="E68" s="114"/>
      <c r="F68" s="115">
        <v>1357.66</v>
      </c>
      <c r="G68" s="116">
        <v>2000</v>
      </c>
      <c r="H68" s="116">
        <v>0</v>
      </c>
      <c r="I68" s="117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9">
        <v>3357.66</v>
      </c>
      <c r="S68" s="120">
        <v>0</v>
      </c>
      <c r="T68" s="121">
        <v>-3357.66</v>
      </c>
      <c r="U68" s="120"/>
      <c r="V68" s="160">
        <v>3357.66</v>
      </c>
      <c r="W68" s="161">
        <v>0</v>
      </c>
    </row>
    <row r="69" spans="1:23" ht="11.25" customHeight="1" x14ac:dyDescent="0.35">
      <c r="A69" s="113"/>
      <c r="B69" s="113"/>
      <c r="C69" s="113" t="s">
        <v>120</v>
      </c>
      <c r="D69" s="113"/>
      <c r="E69" s="114"/>
      <c r="F69" s="115">
        <v>14209.04</v>
      </c>
      <c r="G69" s="116">
        <v>14209.04</v>
      </c>
      <c r="H69" s="116">
        <v>14209.04</v>
      </c>
      <c r="I69" s="117">
        <v>14209.0233333333</v>
      </c>
      <c r="J69" s="118">
        <v>14209.0233333333</v>
      </c>
      <c r="K69" s="118">
        <v>14209.0233333333</v>
      </c>
      <c r="L69" s="118">
        <v>14209.0233333333</v>
      </c>
      <c r="M69" s="118">
        <v>14209.0233333333</v>
      </c>
      <c r="N69" s="118">
        <v>14209.0233333333</v>
      </c>
      <c r="O69" s="118">
        <v>14209.0233333333</v>
      </c>
      <c r="P69" s="118">
        <v>14209.0233333333</v>
      </c>
      <c r="Q69" s="118">
        <v>14209.0233333333</v>
      </c>
      <c r="R69" s="119">
        <v>170508.32999999967</v>
      </c>
      <c r="S69" s="120">
        <v>170508.24</v>
      </c>
      <c r="T69" s="121">
        <v>-8.9999999676365405E-2</v>
      </c>
      <c r="U69" s="120"/>
      <c r="V69" s="160">
        <v>170508.31333333298</v>
      </c>
      <c r="W69" s="161">
        <v>-1.6666666691889986E-2</v>
      </c>
    </row>
    <row r="70" spans="1:23" ht="11.25" customHeight="1" x14ac:dyDescent="0.35">
      <c r="A70" s="113"/>
      <c r="B70" s="113"/>
      <c r="C70" s="113" t="s">
        <v>121</v>
      </c>
      <c r="D70" s="113"/>
      <c r="E70" s="114"/>
      <c r="F70" s="115">
        <v>2000</v>
      </c>
      <c r="G70" s="116">
        <v>2000</v>
      </c>
      <c r="H70" s="116">
        <v>1787.16</v>
      </c>
      <c r="I70" s="117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9">
        <v>5787.16</v>
      </c>
      <c r="S70" s="120">
        <v>0</v>
      </c>
      <c r="T70" s="121">
        <v>-5787.16</v>
      </c>
      <c r="U70" s="120"/>
      <c r="V70" s="160">
        <v>4000</v>
      </c>
      <c r="W70" s="161">
        <v>-1787.1599999999999</v>
      </c>
    </row>
    <row r="71" spans="1:23" ht="11.25" customHeight="1" x14ac:dyDescent="0.35">
      <c r="A71" s="113"/>
      <c r="B71" s="113"/>
      <c r="C71" s="113" t="s">
        <v>122</v>
      </c>
      <c r="D71" s="113"/>
      <c r="E71" s="114"/>
      <c r="F71" s="115">
        <v>45664.3</v>
      </c>
      <c r="G71" s="116">
        <v>45664.3</v>
      </c>
      <c r="H71" s="116">
        <v>45664.3</v>
      </c>
      <c r="I71" s="117">
        <v>45664.304778916703</v>
      </c>
      <c r="J71" s="118">
        <v>45664.304778916703</v>
      </c>
      <c r="K71" s="118">
        <v>45664.304778916703</v>
      </c>
      <c r="L71" s="118">
        <v>45664.304778916703</v>
      </c>
      <c r="M71" s="118">
        <v>45664.304778916703</v>
      </c>
      <c r="N71" s="118">
        <v>45664.304778916703</v>
      </c>
      <c r="O71" s="118">
        <v>45664.304778916703</v>
      </c>
      <c r="P71" s="118">
        <v>45664.304778916703</v>
      </c>
      <c r="Q71" s="118">
        <v>45664.304778916703</v>
      </c>
      <c r="R71" s="119">
        <v>547971.64301025029</v>
      </c>
      <c r="S71" s="120">
        <v>548971.68000000005</v>
      </c>
      <c r="T71" s="121">
        <v>1000.0369897497585</v>
      </c>
      <c r="U71" s="120"/>
      <c r="V71" s="160">
        <v>547971.64778916701</v>
      </c>
      <c r="W71" s="161">
        <v>4.7789167147129774E-3</v>
      </c>
    </row>
    <row r="72" spans="1:23" ht="11.25" customHeight="1" x14ac:dyDescent="0.35">
      <c r="A72" s="113"/>
      <c r="B72" s="113"/>
      <c r="C72" s="113" t="s">
        <v>123</v>
      </c>
      <c r="D72" s="113"/>
      <c r="E72" s="114"/>
      <c r="F72" s="115">
        <v>0</v>
      </c>
      <c r="G72" s="116">
        <v>250</v>
      </c>
      <c r="H72" s="116">
        <v>0</v>
      </c>
      <c r="I72" s="117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18">
        <v>0</v>
      </c>
      <c r="R72" s="119">
        <v>250</v>
      </c>
      <c r="S72" s="120">
        <v>0</v>
      </c>
      <c r="T72" s="121">
        <v>-250</v>
      </c>
      <c r="U72" s="120"/>
      <c r="V72" s="160">
        <v>250</v>
      </c>
      <c r="W72" s="161">
        <v>0</v>
      </c>
    </row>
    <row r="73" spans="1:23" ht="11.25" customHeight="1" x14ac:dyDescent="0.35">
      <c r="A73" s="113"/>
      <c r="B73" s="113"/>
      <c r="C73" s="113" t="s">
        <v>124</v>
      </c>
      <c r="D73" s="113"/>
      <c r="E73" s="114"/>
      <c r="F73" s="115">
        <v>26558.37</v>
      </c>
      <c r="G73" s="116">
        <v>30277.89</v>
      </c>
      <c r="H73" s="116">
        <v>29066.97</v>
      </c>
      <c r="I73" s="117">
        <v>32338.421333333299</v>
      </c>
      <c r="J73" s="118">
        <v>32338.421333333299</v>
      </c>
      <c r="K73" s="118">
        <v>32338.421333333299</v>
      </c>
      <c r="L73" s="118">
        <v>32338.421333333299</v>
      </c>
      <c r="M73" s="118">
        <v>32338.421333333299</v>
      </c>
      <c r="N73" s="118">
        <v>32338.421333333299</v>
      </c>
      <c r="O73" s="118">
        <v>32338.421333333299</v>
      </c>
      <c r="P73" s="118">
        <v>32338.421333333299</v>
      </c>
      <c r="Q73" s="118">
        <v>32338.421333333299</v>
      </c>
      <c r="R73" s="119">
        <v>376949.02199999971</v>
      </c>
      <c r="S73" s="120">
        <v>353946.48</v>
      </c>
      <c r="T73" s="121">
        <v>-23002.541999999725</v>
      </c>
      <c r="U73" s="120"/>
      <c r="V73" s="160">
        <v>351239.14</v>
      </c>
      <c r="W73" s="161">
        <v>-25709.881999999692</v>
      </c>
    </row>
    <row r="74" spans="1:23" ht="11.25" customHeight="1" x14ac:dyDescent="0.35">
      <c r="A74" s="113"/>
      <c r="B74" s="113"/>
      <c r="C74" s="113" t="s">
        <v>125</v>
      </c>
      <c r="D74" s="113"/>
      <c r="E74" s="114"/>
      <c r="F74" s="115">
        <v>0</v>
      </c>
      <c r="G74" s="116">
        <v>1000</v>
      </c>
      <c r="H74" s="116">
        <v>0</v>
      </c>
      <c r="I74" s="117">
        <v>0</v>
      </c>
      <c r="J74" s="118">
        <v>0</v>
      </c>
      <c r="K74" s="118">
        <v>0</v>
      </c>
      <c r="L74" s="118">
        <v>0</v>
      </c>
      <c r="M74" s="118">
        <v>0</v>
      </c>
      <c r="N74" s="118">
        <v>0</v>
      </c>
      <c r="O74" s="118">
        <v>0</v>
      </c>
      <c r="P74" s="118">
        <v>0</v>
      </c>
      <c r="Q74" s="118">
        <v>0</v>
      </c>
      <c r="R74" s="119">
        <v>1000</v>
      </c>
      <c r="S74" s="120">
        <v>0</v>
      </c>
      <c r="T74" s="121">
        <v>-1000</v>
      </c>
      <c r="U74" s="120"/>
      <c r="V74" s="160">
        <v>1000</v>
      </c>
      <c r="W74" s="161">
        <v>0</v>
      </c>
    </row>
    <row r="75" spans="1:23" ht="11.25" customHeight="1" x14ac:dyDescent="0.35">
      <c r="A75" s="113"/>
      <c r="B75" s="113"/>
      <c r="C75" s="113" t="s">
        <v>126</v>
      </c>
      <c r="D75" s="113"/>
      <c r="E75" s="114"/>
      <c r="F75" s="115">
        <v>17492.23</v>
      </c>
      <c r="G75" s="116">
        <v>20271.22</v>
      </c>
      <c r="H75" s="116">
        <v>20294.650000000001</v>
      </c>
      <c r="I75" s="117">
        <v>23260.789000000001</v>
      </c>
      <c r="J75" s="118">
        <v>23260.789000000001</v>
      </c>
      <c r="K75" s="118">
        <v>23260.789000000001</v>
      </c>
      <c r="L75" s="118">
        <v>23260.789000000001</v>
      </c>
      <c r="M75" s="118">
        <v>23260.789000000001</v>
      </c>
      <c r="N75" s="118">
        <v>23260.789000000001</v>
      </c>
      <c r="O75" s="118">
        <v>23260.789000000001</v>
      </c>
      <c r="P75" s="118">
        <v>23260.789000000001</v>
      </c>
      <c r="Q75" s="118">
        <v>23260.789000000001</v>
      </c>
      <c r="R75" s="119">
        <v>267405.20099999994</v>
      </c>
      <c r="S75" s="120">
        <v>275873.76</v>
      </c>
      <c r="T75" s="121">
        <v>8468.5590000000666</v>
      </c>
      <c r="U75" s="120"/>
      <c r="V75" s="160">
        <v>270371.33999999997</v>
      </c>
      <c r="W75" s="161">
        <v>2966.1390000000247</v>
      </c>
    </row>
    <row r="76" spans="1:23" ht="11.25" customHeight="1" x14ac:dyDescent="0.35">
      <c r="A76" s="113"/>
      <c r="B76" s="113"/>
      <c r="C76" s="113" t="s">
        <v>127</v>
      </c>
      <c r="D76" s="113"/>
      <c r="E76" s="114"/>
      <c r="F76" s="115">
        <v>3216.07</v>
      </c>
      <c r="G76" s="116">
        <v>2902.9</v>
      </c>
      <c r="H76" s="116">
        <v>2902.9</v>
      </c>
      <c r="I76" s="117">
        <v>0</v>
      </c>
      <c r="J76" s="118">
        <v>0</v>
      </c>
      <c r="K76" s="118">
        <v>0</v>
      </c>
      <c r="L76" s="118">
        <v>0</v>
      </c>
      <c r="M76" s="118">
        <v>0</v>
      </c>
      <c r="N76" s="118">
        <v>0</v>
      </c>
      <c r="O76" s="118">
        <v>0</v>
      </c>
      <c r="P76" s="118">
        <v>0</v>
      </c>
      <c r="Q76" s="118">
        <v>0</v>
      </c>
      <c r="R76" s="119">
        <v>9021.8700000000008</v>
      </c>
      <c r="S76" s="120">
        <v>0</v>
      </c>
      <c r="T76" s="121">
        <v>-9021.8700000000008</v>
      </c>
      <c r="U76" s="120"/>
      <c r="V76" s="160">
        <v>6118.97</v>
      </c>
      <c r="W76" s="161">
        <v>-2902.9000000000005</v>
      </c>
    </row>
    <row r="77" spans="1:23" ht="11.25" customHeight="1" x14ac:dyDescent="0.35">
      <c r="A77" s="113"/>
      <c r="B77" s="113"/>
      <c r="C77" s="113" t="s">
        <v>128</v>
      </c>
      <c r="D77" s="113"/>
      <c r="E77" s="114"/>
      <c r="F77" s="115">
        <v>0</v>
      </c>
      <c r="G77" s="116">
        <v>0</v>
      </c>
      <c r="H77" s="116">
        <v>0</v>
      </c>
      <c r="I77" s="117">
        <v>0</v>
      </c>
      <c r="J77" s="118">
        <v>0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9">
        <v>0</v>
      </c>
      <c r="S77" s="120">
        <v>0.01</v>
      </c>
      <c r="T77" s="121">
        <v>0.01</v>
      </c>
      <c r="U77" s="120"/>
      <c r="V77" s="160">
        <v>50000</v>
      </c>
      <c r="W77" s="161">
        <v>50000</v>
      </c>
    </row>
    <row r="78" spans="1:23" ht="11.25" customHeight="1" x14ac:dyDescent="0.35">
      <c r="A78" s="113"/>
      <c r="B78" s="113"/>
      <c r="C78" s="113" t="s">
        <v>129</v>
      </c>
      <c r="D78" s="113"/>
      <c r="E78" s="114"/>
      <c r="F78" s="115">
        <v>0</v>
      </c>
      <c r="G78" s="116">
        <v>0</v>
      </c>
      <c r="H78" s="116">
        <v>3422.5</v>
      </c>
      <c r="I78" s="117">
        <v>5600</v>
      </c>
      <c r="J78" s="118">
        <v>5600</v>
      </c>
      <c r="K78" s="118">
        <v>5600</v>
      </c>
      <c r="L78" s="118">
        <v>5600</v>
      </c>
      <c r="M78" s="118">
        <v>5600</v>
      </c>
      <c r="N78" s="118">
        <v>5600</v>
      </c>
      <c r="O78" s="118">
        <v>5600</v>
      </c>
      <c r="P78" s="118">
        <v>5600</v>
      </c>
      <c r="Q78" s="118">
        <v>0</v>
      </c>
      <c r="R78" s="119">
        <v>48222.5</v>
      </c>
      <c r="S78" s="120">
        <v>300000</v>
      </c>
      <c r="T78" s="121">
        <v>251777.5</v>
      </c>
      <c r="U78" s="120"/>
      <c r="V78" s="160">
        <v>64223.9990234375</v>
      </c>
      <c r="W78" s="161">
        <v>16001.4990234375</v>
      </c>
    </row>
    <row r="79" spans="1:23" ht="11.25" customHeight="1" x14ac:dyDescent="0.35">
      <c r="A79" s="113"/>
      <c r="B79" s="113"/>
      <c r="C79" s="113" t="s">
        <v>130</v>
      </c>
      <c r="D79" s="113"/>
      <c r="E79" s="114"/>
      <c r="F79" s="115">
        <v>0</v>
      </c>
      <c r="G79" s="116">
        <v>2750</v>
      </c>
      <c r="H79" s="116">
        <v>5178.33</v>
      </c>
      <c r="I79" s="117">
        <v>4516.6666666666697</v>
      </c>
      <c r="J79" s="118">
        <v>4516.6666666666697</v>
      </c>
      <c r="K79" s="118">
        <v>4516.6666666666697</v>
      </c>
      <c r="L79" s="118">
        <v>4516.6666666666697</v>
      </c>
      <c r="M79" s="118">
        <v>4516.6666666666697</v>
      </c>
      <c r="N79" s="118">
        <v>4516.6666666666697</v>
      </c>
      <c r="O79" s="118">
        <v>4516.6666666666697</v>
      </c>
      <c r="P79" s="118">
        <v>4516.6666666666697</v>
      </c>
      <c r="Q79" s="118">
        <v>4166.6666666666697</v>
      </c>
      <c r="R79" s="119">
        <v>48228.330000000038</v>
      </c>
      <c r="S79" s="120">
        <v>0</v>
      </c>
      <c r="T79" s="121">
        <v>-48228.330000000038</v>
      </c>
      <c r="U79" s="120" t="s">
        <v>131</v>
      </c>
      <c r="V79" s="160">
        <v>0</v>
      </c>
      <c r="W79" s="161">
        <v>-48228.330000000038</v>
      </c>
    </row>
    <row r="80" spans="1:23" ht="11.25" customHeight="1" x14ac:dyDescent="0.35">
      <c r="A80" s="113"/>
      <c r="B80" s="113"/>
      <c r="C80" s="122" t="s">
        <v>132</v>
      </c>
      <c r="D80" s="122"/>
      <c r="E80" s="123"/>
      <c r="F80" s="124">
        <v>458896.15999999992</v>
      </c>
      <c r="G80" s="125">
        <v>554163.37999999977</v>
      </c>
      <c r="H80" s="125">
        <v>556776.52999999991</v>
      </c>
      <c r="I80" s="126">
        <v>613266.3145868408</v>
      </c>
      <c r="J80" s="127">
        <v>613266.3145868408</v>
      </c>
      <c r="K80" s="127">
        <v>613266.3145868408</v>
      </c>
      <c r="L80" s="127">
        <v>613266.3145868408</v>
      </c>
      <c r="M80" s="127">
        <v>613266.3145868408</v>
      </c>
      <c r="N80" s="127">
        <v>613266.3145868408</v>
      </c>
      <c r="O80" s="127">
        <v>613266.3145868408</v>
      </c>
      <c r="P80" s="127">
        <v>613266.3145868408</v>
      </c>
      <c r="Q80" s="127">
        <v>657116.3145868408</v>
      </c>
      <c r="R80" s="128">
        <v>7133082.901281571</v>
      </c>
      <c r="S80" s="129">
        <v>7491258.6099999994</v>
      </c>
      <c r="T80" s="130">
        <v>358175.70871843235</v>
      </c>
      <c r="U80" s="129"/>
      <c r="V80" s="162">
        <v>7202100.0849956796</v>
      </c>
      <c r="W80" s="131">
        <v>69017.183714111859</v>
      </c>
    </row>
    <row r="81" spans="1:23" ht="11.25" customHeight="1" x14ac:dyDescent="0.35">
      <c r="A81" s="113"/>
      <c r="B81" s="113" t="s">
        <v>32</v>
      </c>
      <c r="C81" s="113"/>
      <c r="D81" s="113"/>
      <c r="E81" s="114"/>
      <c r="F81" s="115"/>
      <c r="G81" s="116"/>
      <c r="H81" s="116"/>
      <c r="I81" s="117"/>
      <c r="J81" s="118"/>
      <c r="K81" s="118"/>
      <c r="L81" s="118"/>
      <c r="M81" s="118"/>
      <c r="N81" s="118"/>
      <c r="O81" s="118"/>
      <c r="P81" s="118"/>
      <c r="Q81" s="118"/>
      <c r="R81" s="119"/>
      <c r="S81" s="120"/>
      <c r="T81" s="121"/>
      <c r="U81" s="120"/>
      <c r="V81" s="160"/>
      <c r="W81" s="161"/>
    </row>
    <row r="82" spans="1:23" ht="11.25" customHeight="1" x14ac:dyDescent="0.35">
      <c r="A82" s="113"/>
      <c r="B82" s="113"/>
      <c r="C82" s="113" t="s">
        <v>133</v>
      </c>
      <c r="D82" s="113"/>
      <c r="E82" s="114"/>
      <c r="F82" s="115">
        <v>15882.18</v>
      </c>
      <c r="G82" s="116">
        <v>18163.73</v>
      </c>
      <c r="H82" s="116">
        <v>17817.009999999998</v>
      </c>
      <c r="I82" s="117">
        <v>16923.446503310301</v>
      </c>
      <c r="J82" s="118">
        <v>16923.446503310301</v>
      </c>
      <c r="K82" s="118">
        <v>16923.446503310301</v>
      </c>
      <c r="L82" s="118">
        <v>15043.063558497999</v>
      </c>
      <c r="M82" s="118">
        <v>15043.063558497999</v>
      </c>
      <c r="N82" s="118">
        <v>15043.063558497999</v>
      </c>
      <c r="O82" s="118">
        <v>15043.063558497999</v>
      </c>
      <c r="P82" s="118">
        <v>15043.063558497999</v>
      </c>
      <c r="Q82" s="118">
        <v>15043.063558497999</v>
      </c>
      <c r="R82" s="119">
        <v>192891.64086091888</v>
      </c>
      <c r="S82" s="120">
        <v>223618.8</v>
      </c>
      <c r="T82" s="121">
        <v>30727.159139081108</v>
      </c>
      <c r="U82" s="120"/>
      <c r="V82" s="160">
        <v>199985.94649999999</v>
      </c>
      <c r="W82" s="161">
        <v>7094.3056390811107</v>
      </c>
    </row>
    <row r="83" spans="1:23" ht="11.25" customHeight="1" x14ac:dyDescent="0.35">
      <c r="A83" s="113"/>
      <c r="B83" s="113"/>
      <c r="C83" s="113" t="s">
        <v>134</v>
      </c>
      <c r="D83" s="113"/>
      <c r="E83" s="114"/>
      <c r="F83" s="115">
        <v>1913.57</v>
      </c>
      <c r="G83" s="116">
        <v>5166.18</v>
      </c>
      <c r="H83" s="116">
        <v>5537.43</v>
      </c>
      <c r="I83" s="117">
        <v>5827.3450275974001</v>
      </c>
      <c r="J83" s="118">
        <v>5827.3450275974001</v>
      </c>
      <c r="K83" s="118">
        <v>5827.3450275974001</v>
      </c>
      <c r="L83" s="118">
        <v>5179.8622467532496</v>
      </c>
      <c r="M83" s="118">
        <v>5179.8622467532496</v>
      </c>
      <c r="N83" s="118">
        <v>5179.8622467532496</v>
      </c>
      <c r="O83" s="118">
        <v>5179.8622467532496</v>
      </c>
      <c r="P83" s="118">
        <v>5179.8622467532496</v>
      </c>
      <c r="Q83" s="118">
        <v>5179.8622467532496</v>
      </c>
      <c r="R83" s="119">
        <v>61178.388563311688</v>
      </c>
      <c r="S83" s="120">
        <v>57639.72</v>
      </c>
      <c r="T83" s="121">
        <v>-3538.6685633116867</v>
      </c>
      <c r="U83" s="120"/>
      <c r="V83" s="160">
        <v>59226.398750000022</v>
      </c>
      <c r="W83" s="161">
        <v>-1951.9898133116658</v>
      </c>
    </row>
    <row r="84" spans="1:23" ht="11.25" customHeight="1" x14ac:dyDescent="0.35">
      <c r="A84" s="113"/>
      <c r="B84" s="113"/>
      <c r="C84" s="113" t="s">
        <v>135</v>
      </c>
      <c r="D84" s="113"/>
      <c r="E84" s="114"/>
      <c r="F84" s="115">
        <v>7066.21</v>
      </c>
      <c r="G84" s="116">
        <v>9595.99</v>
      </c>
      <c r="H84" s="116">
        <v>9793.73</v>
      </c>
      <c r="I84" s="117">
        <v>10448.511666046499</v>
      </c>
      <c r="J84" s="118">
        <v>10448.511666046499</v>
      </c>
      <c r="K84" s="118">
        <v>10448.511666046499</v>
      </c>
      <c r="L84" s="118">
        <v>10448.511666046499</v>
      </c>
      <c r="M84" s="118">
        <v>10448.511666046499</v>
      </c>
      <c r="N84" s="118">
        <v>10448.511666046499</v>
      </c>
      <c r="O84" s="118">
        <v>10448.511666046499</v>
      </c>
      <c r="P84" s="118">
        <v>10448.511666046499</v>
      </c>
      <c r="Q84" s="118">
        <v>10448.511666046499</v>
      </c>
      <c r="R84" s="119">
        <v>120492.53499441849</v>
      </c>
      <c r="S84" s="120">
        <v>129170.52</v>
      </c>
      <c r="T84" s="121">
        <v>8677.9850055815186</v>
      </c>
      <c r="U84" s="120"/>
      <c r="V84" s="160">
        <v>123974.69591666697</v>
      </c>
      <c r="W84" s="161">
        <v>3482.160922248484</v>
      </c>
    </row>
    <row r="85" spans="1:23" ht="11.25" customHeight="1" x14ac:dyDescent="0.35">
      <c r="A85" s="113"/>
      <c r="B85" s="113"/>
      <c r="C85" s="113" t="s">
        <v>136</v>
      </c>
      <c r="D85" s="113"/>
      <c r="E85" s="114"/>
      <c r="F85" s="115">
        <v>1652.58</v>
      </c>
      <c r="G85" s="116">
        <v>2244.2399999999998</v>
      </c>
      <c r="H85" s="116">
        <v>2290.4299999999998</v>
      </c>
      <c r="I85" s="117">
        <v>2443.6035348012001</v>
      </c>
      <c r="J85" s="118">
        <v>2443.6035348012001</v>
      </c>
      <c r="K85" s="118">
        <v>2443.6035348012001</v>
      </c>
      <c r="L85" s="118">
        <v>2443.6035348012001</v>
      </c>
      <c r="M85" s="118">
        <v>2443.6035348012001</v>
      </c>
      <c r="N85" s="118">
        <v>2443.6035348012001</v>
      </c>
      <c r="O85" s="118">
        <v>2443.6035348012001</v>
      </c>
      <c r="P85" s="118">
        <v>2443.6035348012001</v>
      </c>
      <c r="Q85" s="118">
        <v>2443.6035348012001</v>
      </c>
      <c r="R85" s="119">
        <v>28179.681813210809</v>
      </c>
      <c r="S85" s="120">
        <v>30209.279999999999</v>
      </c>
      <c r="T85" s="121">
        <v>2029.5981867891896</v>
      </c>
      <c r="U85" s="120"/>
      <c r="V85" s="160">
        <v>28994.097270833296</v>
      </c>
      <c r="W85" s="161">
        <v>814.41545762248643</v>
      </c>
    </row>
    <row r="86" spans="1:23" ht="11.25" customHeight="1" x14ac:dyDescent="0.35">
      <c r="A86" s="113"/>
      <c r="B86" s="113"/>
      <c r="C86" s="113" t="s">
        <v>137</v>
      </c>
      <c r="D86" s="113"/>
      <c r="E86" s="114"/>
      <c r="F86" s="115">
        <v>14091.49</v>
      </c>
      <c r="G86" s="116">
        <v>17537.240000000002</v>
      </c>
      <c r="H86" s="116">
        <v>17537.240000000002</v>
      </c>
      <c r="I86" s="117">
        <v>20537.115234375</v>
      </c>
      <c r="J86" s="118">
        <v>20537.115234375</v>
      </c>
      <c r="K86" s="118">
        <v>20537.115234375</v>
      </c>
      <c r="L86" s="118">
        <v>20537.115234375</v>
      </c>
      <c r="M86" s="118">
        <v>20537.115234375</v>
      </c>
      <c r="N86" s="118">
        <v>20537.115234375</v>
      </c>
      <c r="O86" s="118">
        <v>20537.115234375</v>
      </c>
      <c r="P86" s="118">
        <v>20537.115234375</v>
      </c>
      <c r="Q86" s="118">
        <v>20537.115234375</v>
      </c>
      <c r="R86" s="119">
        <v>234000.007109375</v>
      </c>
      <c r="S86" s="120">
        <v>234000</v>
      </c>
      <c r="T86" s="121">
        <v>-7.1093750011641532E-3</v>
      </c>
      <c r="U86" s="120"/>
      <c r="V86" s="160">
        <v>233999.99953125001</v>
      </c>
      <c r="W86" s="161">
        <v>-7.5781249906867743E-3</v>
      </c>
    </row>
    <row r="87" spans="1:23" ht="11.25" customHeight="1" x14ac:dyDescent="0.35">
      <c r="A87" s="113"/>
      <c r="B87" s="113"/>
      <c r="C87" s="113" t="s">
        <v>138</v>
      </c>
      <c r="D87" s="113"/>
      <c r="E87" s="114"/>
      <c r="F87" s="115">
        <v>4145.9399999999996</v>
      </c>
      <c r="G87" s="116">
        <v>6186.29</v>
      </c>
      <c r="H87" s="116">
        <v>6642.04</v>
      </c>
      <c r="I87" s="117">
        <v>6613.3805348498399</v>
      </c>
      <c r="J87" s="118">
        <v>6613.3805348498399</v>
      </c>
      <c r="K87" s="118">
        <v>6613.3805348498399</v>
      </c>
      <c r="L87" s="118">
        <v>6613.3805348498399</v>
      </c>
      <c r="M87" s="118">
        <v>6613.3805348498399</v>
      </c>
      <c r="N87" s="118">
        <v>6613.3805348498399</v>
      </c>
      <c r="O87" s="118">
        <v>6613.3805348498399</v>
      </c>
      <c r="P87" s="118">
        <v>6613.3805348498399</v>
      </c>
      <c r="Q87" s="118">
        <v>6613.3805348498399</v>
      </c>
      <c r="R87" s="119">
        <v>76494.694813648573</v>
      </c>
      <c r="S87" s="120">
        <v>77129.88</v>
      </c>
      <c r="T87" s="121">
        <v>635.18518635143118</v>
      </c>
      <c r="U87" s="120"/>
      <c r="V87" s="160">
        <v>75042.696846874998</v>
      </c>
      <c r="W87" s="161">
        <v>-1451.9979667735752</v>
      </c>
    </row>
    <row r="88" spans="1:23" ht="11.25" customHeight="1" x14ac:dyDescent="0.35">
      <c r="A88" s="113"/>
      <c r="B88" s="113"/>
      <c r="C88" s="113" t="s">
        <v>139</v>
      </c>
      <c r="D88" s="113"/>
      <c r="E88" s="114"/>
      <c r="F88" s="115">
        <v>679.93</v>
      </c>
      <c r="G88" s="116">
        <v>1402.76</v>
      </c>
      <c r="H88" s="116">
        <v>1402.76</v>
      </c>
      <c r="I88" s="117">
        <v>1250.8298744318199</v>
      </c>
      <c r="J88" s="118">
        <v>1250.8298744318199</v>
      </c>
      <c r="K88" s="118">
        <v>1250.8298744318199</v>
      </c>
      <c r="L88" s="118">
        <v>1250.8298744318199</v>
      </c>
      <c r="M88" s="118">
        <v>1250.8298744318199</v>
      </c>
      <c r="N88" s="118">
        <v>1250.8298744318199</v>
      </c>
      <c r="O88" s="118">
        <v>1250.8298744318199</v>
      </c>
      <c r="P88" s="118">
        <v>1250.8298744318199</v>
      </c>
      <c r="Q88" s="118">
        <v>1250.8298744318199</v>
      </c>
      <c r="R88" s="119">
        <v>14742.91886988638</v>
      </c>
      <c r="S88" s="120">
        <v>6382.56</v>
      </c>
      <c r="T88" s="121">
        <v>-8360.3588698863787</v>
      </c>
      <c r="U88" s="120"/>
      <c r="V88" s="160">
        <v>14061.972937499997</v>
      </c>
      <c r="W88" s="161">
        <v>-680.94593238638299</v>
      </c>
    </row>
    <row r="89" spans="1:23" ht="11.25" customHeight="1" x14ac:dyDescent="0.35">
      <c r="A89" s="113"/>
      <c r="B89" s="113"/>
      <c r="C89" s="113" t="s">
        <v>140</v>
      </c>
      <c r="D89" s="113"/>
      <c r="E89" s="114"/>
      <c r="F89" s="115">
        <v>1945.21</v>
      </c>
      <c r="G89" s="116">
        <v>3250.27</v>
      </c>
      <c r="H89" s="116">
        <v>3310.12</v>
      </c>
      <c r="I89" s="117">
        <v>3611.7114472256499</v>
      </c>
      <c r="J89" s="118">
        <v>3611.7114472256499</v>
      </c>
      <c r="K89" s="118">
        <v>3611.7114472256499</v>
      </c>
      <c r="L89" s="118">
        <v>3611.7114472256499</v>
      </c>
      <c r="M89" s="118">
        <v>3611.7114472256499</v>
      </c>
      <c r="N89" s="118">
        <v>3611.7114472256499</v>
      </c>
      <c r="O89" s="118">
        <v>3611.7114472256499</v>
      </c>
      <c r="P89" s="118">
        <v>3611.7114472256499</v>
      </c>
      <c r="Q89" s="118">
        <v>3611.7114472256499</v>
      </c>
      <c r="R89" s="119">
        <v>41011.003025030855</v>
      </c>
      <c r="S89" s="120">
        <v>38353.919999999998</v>
      </c>
      <c r="T89" s="121">
        <v>-2657.0830250308572</v>
      </c>
      <c r="U89" s="120"/>
      <c r="V89" s="160">
        <v>40415.957678750005</v>
      </c>
      <c r="W89" s="161">
        <v>-595.04534628085094</v>
      </c>
    </row>
    <row r="90" spans="1:23" ht="11.25" customHeight="1" x14ac:dyDescent="0.35">
      <c r="A90" s="113"/>
      <c r="B90" s="113"/>
      <c r="C90" s="113" t="s">
        <v>141</v>
      </c>
      <c r="D90" s="113"/>
      <c r="E90" s="114"/>
      <c r="F90" s="115">
        <v>454.93</v>
      </c>
      <c r="G90" s="116">
        <v>760.15</v>
      </c>
      <c r="H90" s="116">
        <v>774.12</v>
      </c>
      <c r="I90" s="117">
        <v>844.67445136728895</v>
      </c>
      <c r="J90" s="118">
        <v>844.67445136728895</v>
      </c>
      <c r="K90" s="118">
        <v>844.67445136728895</v>
      </c>
      <c r="L90" s="118">
        <v>844.67445136728895</v>
      </c>
      <c r="M90" s="118">
        <v>844.67445136728895</v>
      </c>
      <c r="N90" s="118">
        <v>844.67445136728895</v>
      </c>
      <c r="O90" s="118">
        <v>844.67445136728895</v>
      </c>
      <c r="P90" s="118">
        <v>844.67445136728895</v>
      </c>
      <c r="Q90" s="118">
        <v>844.67445136728895</v>
      </c>
      <c r="R90" s="119">
        <v>9591.2700623056026</v>
      </c>
      <c r="S90" s="120">
        <v>8969.8799999999992</v>
      </c>
      <c r="T90" s="121">
        <v>-621.39006230560335</v>
      </c>
      <c r="U90" s="120"/>
      <c r="V90" s="160">
        <v>9452.1271990625009</v>
      </c>
      <c r="W90" s="161">
        <v>-139.1428632431016</v>
      </c>
    </row>
    <row r="91" spans="1:23" ht="11.25" customHeight="1" x14ac:dyDescent="0.35">
      <c r="A91" s="113"/>
      <c r="B91" s="113"/>
      <c r="C91" s="113" t="s">
        <v>142</v>
      </c>
      <c r="D91" s="113"/>
      <c r="E91" s="114"/>
      <c r="F91" s="115">
        <v>3472.41</v>
      </c>
      <c r="G91" s="116">
        <v>4036.46</v>
      </c>
      <c r="H91" s="116">
        <v>5184.8599999999997</v>
      </c>
      <c r="I91" s="117">
        <v>5522.9189453125</v>
      </c>
      <c r="J91" s="118">
        <v>5522.9189453125</v>
      </c>
      <c r="K91" s="118">
        <v>5522.9189453125</v>
      </c>
      <c r="L91" s="118">
        <v>5522.9189453125</v>
      </c>
      <c r="M91" s="118">
        <v>5522.9189453125</v>
      </c>
      <c r="N91" s="118">
        <v>5522.9189453125</v>
      </c>
      <c r="O91" s="118">
        <v>5522.9189453125</v>
      </c>
      <c r="P91" s="118">
        <v>5522.9189453125</v>
      </c>
      <c r="Q91" s="118">
        <v>5522.9189453125</v>
      </c>
      <c r="R91" s="119">
        <v>62400.000507812496</v>
      </c>
      <c r="S91" s="120">
        <v>62400</v>
      </c>
      <c r="T91" s="121">
        <v>-5.0781249592546374E-4</v>
      </c>
      <c r="U91" s="120"/>
      <c r="V91" s="160">
        <v>62399.997929687495</v>
      </c>
      <c r="W91" s="161">
        <v>-2.5781250005820766E-3</v>
      </c>
    </row>
    <row r="92" spans="1:23" ht="11.25" customHeight="1" x14ac:dyDescent="0.35">
      <c r="A92" s="113"/>
      <c r="B92" s="113"/>
      <c r="C92" s="113" t="s">
        <v>143</v>
      </c>
      <c r="D92" s="113"/>
      <c r="E92" s="114"/>
      <c r="F92" s="115">
        <v>74.400000000000006</v>
      </c>
      <c r="G92" s="116">
        <v>0</v>
      </c>
      <c r="H92" s="116">
        <v>0</v>
      </c>
      <c r="I92" s="117">
        <v>0</v>
      </c>
      <c r="J92" s="118">
        <v>0</v>
      </c>
      <c r="K92" s="118">
        <v>0</v>
      </c>
      <c r="L92" s="118">
        <v>0</v>
      </c>
      <c r="M92" s="118">
        <v>0</v>
      </c>
      <c r="N92" s="118">
        <v>0</v>
      </c>
      <c r="O92" s="118">
        <v>0</v>
      </c>
      <c r="P92" s="118">
        <v>0</v>
      </c>
      <c r="Q92" s="118">
        <v>3087.6</v>
      </c>
      <c r="R92" s="119">
        <v>3162</v>
      </c>
      <c r="S92" s="120">
        <v>3162</v>
      </c>
      <c r="T92" s="121">
        <v>0</v>
      </c>
      <c r="U92" s="120"/>
      <c r="V92" s="160">
        <v>3162</v>
      </c>
      <c r="W92" s="161">
        <v>0</v>
      </c>
    </row>
    <row r="93" spans="1:23" ht="11.25" customHeight="1" x14ac:dyDescent="0.35">
      <c r="A93" s="113"/>
      <c r="B93" s="113"/>
      <c r="C93" s="113" t="s">
        <v>144</v>
      </c>
      <c r="D93" s="113"/>
      <c r="E93" s="114"/>
      <c r="F93" s="115">
        <v>17.399999999999999</v>
      </c>
      <c r="G93" s="116">
        <v>0</v>
      </c>
      <c r="H93" s="116">
        <v>0</v>
      </c>
      <c r="I93" s="117">
        <v>0</v>
      </c>
      <c r="J93" s="118">
        <v>0</v>
      </c>
      <c r="K93" s="118">
        <v>0</v>
      </c>
      <c r="L93" s="118">
        <v>0</v>
      </c>
      <c r="M93" s="118">
        <v>0</v>
      </c>
      <c r="N93" s="118">
        <v>0</v>
      </c>
      <c r="O93" s="118">
        <v>0</v>
      </c>
      <c r="P93" s="118">
        <v>0</v>
      </c>
      <c r="Q93" s="118">
        <v>722.1</v>
      </c>
      <c r="R93" s="119">
        <v>739.5</v>
      </c>
      <c r="S93" s="120">
        <v>739.56</v>
      </c>
      <c r="T93" s="121">
        <v>5.999999999994543E-2</v>
      </c>
      <c r="U93" s="120"/>
      <c r="V93" s="160">
        <v>739.5</v>
      </c>
      <c r="W93" s="161">
        <v>0</v>
      </c>
    </row>
    <row r="94" spans="1:23" ht="11.25" customHeight="1" x14ac:dyDescent="0.35">
      <c r="A94" s="113"/>
      <c r="B94" s="113"/>
      <c r="C94" s="113" t="s">
        <v>145</v>
      </c>
      <c r="D94" s="113"/>
      <c r="E94" s="114"/>
      <c r="F94" s="115">
        <v>4279.58</v>
      </c>
      <c r="G94" s="116">
        <v>4656.5600000000004</v>
      </c>
      <c r="H94" s="116">
        <v>4652.5</v>
      </c>
      <c r="I94" s="117">
        <v>5412.4538931818197</v>
      </c>
      <c r="J94" s="118">
        <v>5412.4538931818197</v>
      </c>
      <c r="K94" s="118">
        <v>5412.4538931818197</v>
      </c>
      <c r="L94" s="118">
        <v>4811.0701272727301</v>
      </c>
      <c r="M94" s="118">
        <v>4811.0701272727301</v>
      </c>
      <c r="N94" s="118">
        <v>4811.0701272727301</v>
      </c>
      <c r="O94" s="118">
        <v>4811.0701272727301</v>
      </c>
      <c r="P94" s="118">
        <v>4811.0701272727301</v>
      </c>
      <c r="Q94" s="118">
        <v>4811.0701272727301</v>
      </c>
      <c r="R94" s="119">
        <v>58692.422443181844</v>
      </c>
      <c r="S94" s="120">
        <v>58103.64</v>
      </c>
      <c r="T94" s="121">
        <v>-588.78244318184443</v>
      </c>
      <c r="U94" s="120"/>
      <c r="V94" s="160">
        <v>59166.012700000021</v>
      </c>
      <c r="W94" s="161">
        <v>473.59025681817729</v>
      </c>
    </row>
    <row r="95" spans="1:23" ht="11.25" customHeight="1" x14ac:dyDescent="0.35">
      <c r="A95" s="113"/>
      <c r="B95" s="113"/>
      <c r="C95" s="113" t="s">
        <v>146</v>
      </c>
      <c r="D95" s="113"/>
      <c r="E95" s="114"/>
      <c r="F95" s="115">
        <v>987.08</v>
      </c>
      <c r="G95" s="116">
        <v>1364.68</v>
      </c>
      <c r="H95" s="116">
        <v>1673.95</v>
      </c>
      <c r="I95" s="117">
        <v>3046.4690624999998</v>
      </c>
      <c r="J95" s="118">
        <v>3046.4690624999998</v>
      </c>
      <c r="K95" s="118">
        <v>3046.4690624999998</v>
      </c>
      <c r="L95" s="118">
        <v>2707.9724999999999</v>
      </c>
      <c r="M95" s="118">
        <v>2707.9724999999999</v>
      </c>
      <c r="N95" s="118">
        <v>2707.9724999999999</v>
      </c>
      <c r="O95" s="118">
        <v>2707.9724999999999</v>
      </c>
      <c r="P95" s="118">
        <v>2707.9724999999999</v>
      </c>
      <c r="Q95" s="118">
        <v>2707.9724999999999</v>
      </c>
      <c r="R95" s="119">
        <v>29412.952187499999</v>
      </c>
      <c r="S95" s="120">
        <v>46947.24</v>
      </c>
      <c r="T95" s="121">
        <v>17534.287812499999</v>
      </c>
      <c r="U95" s="120"/>
      <c r="V95" s="160">
        <v>30785.471249999999</v>
      </c>
      <c r="W95" s="161">
        <v>1372.5190624999996</v>
      </c>
    </row>
    <row r="96" spans="1:23" ht="11.25" customHeight="1" x14ac:dyDescent="0.35">
      <c r="A96" s="113"/>
      <c r="B96" s="113"/>
      <c r="C96" s="113" t="s">
        <v>147</v>
      </c>
      <c r="D96" s="113"/>
      <c r="E96" s="114"/>
      <c r="F96" s="115">
        <v>2124.3000000000002</v>
      </c>
      <c r="G96" s="116">
        <v>2518.7199999999998</v>
      </c>
      <c r="H96" s="116">
        <v>2610.84</v>
      </c>
      <c r="I96" s="117">
        <v>3884.83869075758</v>
      </c>
      <c r="J96" s="118">
        <v>3884.83869075758</v>
      </c>
      <c r="K96" s="118">
        <v>3884.83869075758</v>
      </c>
      <c r="L96" s="118">
        <v>3884.83869075758</v>
      </c>
      <c r="M96" s="118">
        <v>3884.83869075758</v>
      </c>
      <c r="N96" s="118">
        <v>3884.83869075758</v>
      </c>
      <c r="O96" s="118">
        <v>3884.83869075758</v>
      </c>
      <c r="P96" s="118">
        <v>3884.83869075758</v>
      </c>
      <c r="Q96" s="118">
        <v>3884.83869075758</v>
      </c>
      <c r="R96" s="119">
        <v>42217.408216818214</v>
      </c>
      <c r="S96" s="120">
        <v>48245.64</v>
      </c>
      <c r="T96" s="121">
        <v>6028.2317831817854</v>
      </c>
      <c r="U96" s="120"/>
      <c r="V96" s="160">
        <v>43350.497816666706</v>
      </c>
      <c r="W96" s="161">
        <v>1133.0895998484921</v>
      </c>
    </row>
    <row r="97" spans="1:23" ht="11.25" customHeight="1" x14ac:dyDescent="0.35">
      <c r="A97" s="113"/>
      <c r="B97" s="113"/>
      <c r="C97" s="113" t="s">
        <v>148</v>
      </c>
      <c r="D97" s="113"/>
      <c r="E97" s="114"/>
      <c r="F97" s="115">
        <v>496.84</v>
      </c>
      <c r="G97" s="116">
        <v>589.07000000000005</v>
      </c>
      <c r="H97" s="116">
        <v>610.63</v>
      </c>
      <c r="I97" s="117">
        <v>908.55098412878795</v>
      </c>
      <c r="J97" s="118">
        <v>908.55098412878795</v>
      </c>
      <c r="K97" s="118">
        <v>908.55098412878795</v>
      </c>
      <c r="L97" s="118">
        <v>908.55098412878795</v>
      </c>
      <c r="M97" s="118">
        <v>908.55098412878795</v>
      </c>
      <c r="N97" s="118">
        <v>908.55098412878795</v>
      </c>
      <c r="O97" s="118">
        <v>908.55098412878795</v>
      </c>
      <c r="P97" s="118">
        <v>908.55098412878795</v>
      </c>
      <c r="Q97" s="118">
        <v>908.55098412878795</v>
      </c>
      <c r="R97" s="119">
        <v>9873.4988571590893</v>
      </c>
      <c r="S97" s="120">
        <v>11283.24</v>
      </c>
      <c r="T97" s="121">
        <v>1409.7411428409105</v>
      </c>
      <c r="U97" s="120"/>
      <c r="V97" s="160">
        <v>10138.46529583333</v>
      </c>
      <c r="W97" s="161">
        <v>264.96643867424064</v>
      </c>
    </row>
    <row r="98" spans="1:23" ht="11.25" customHeight="1" x14ac:dyDescent="0.35">
      <c r="A98" s="113"/>
      <c r="B98" s="113"/>
      <c r="C98" s="113" t="s">
        <v>149</v>
      </c>
      <c r="D98" s="113"/>
      <c r="E98" s="114"/>
      <c r="F98" s="115">
        <v>3609.58</v>
      </c>
      <c r="G98" s="116">
        <v>5234.92</v>
      </c>
      <c r="H98" s="116">
        <v>4484.3999999999996</v>
      </c>
      <c r="I98" s="117">
        <v>8341.23828125</v>
      </c>
      <c r="J98" s="118">
        <v>8341.23828125</v>
      </c>
      <c r="K98" s="118">
        <v>8341.23828125</v>
      </c>
      <c r="L98" s="118">
        <v>8341.23828125</v>
      </c>
      <c r="M98" s="118">
        <v>8341.23828125</v>
      </c>
      <c r="N98" s="118">
        <v>8341.23828125</v>
      </c>
      <c r="O98" s="118">
        <v>8341.23828125</v>
      </c>
      <c r="P98" s="118">
        <v>8341.23828125</v>
      </c>
      <c r="Q98" s="118">
        <v>8341.23828125</v>
      </c>
      <c r="R98" s="119">
        <v>88400.044531249994</v>
      </c>
      <c r="S98" s="120">
        <v>88400.04</v>
      </c>
      <c r="T98" s="121">
        <v>-4.5312500005820766E-3</v>
      </c>
      <c r="U98" s="120"/>
      <c r="V98" s="160">
        <v>88400.037109375</v>
      </c>
      <c r="W98" s="161">
        <v>-7.4218749941792339E-3</v>
      </c>
    </row>
    <row r="99" spans="1:23" ht="11.25" customHeight="1" x14ac:dyDescent="0.35">
      <c r="A99" s="113"/>
      <c r="B99" s="113"/>
      <c r="C99" s="113" t="s">
        <v>150</v>
      </c>
      <c r="D99" s="113"/>
      <c r="E99" s="114"/>
      <c r="F99" s="115">
        <v>653.02</v>
      </c>
      <c r="G99" s="116">
        <v>653.08000000000004</v>
      </c>
      <c r="H99" s="116">
        <v>653.08000000000004</v>
      </c>
      <c r="I99" s="117">
        <v>1737.3052124999999</v>
      </c>
      <c r="J99" s="118">
        <v>1737.3052124999999</v>
      </c>
      <c r="K99" s="118">
        <v>1737.3052124999999</v>
      </c>
      <c r="L99" s="118">
        <v>1737.3052124999999</v>
      </c>
      <c r="M99" s="118">
        <v>1737.3052124999999</v>
      </c>
      <c r="N99" s="118">
        <v>1737.3052124999999</v>
      </c>
      <c r="O99" s="118">
        <v>1737.3052124999999</v>
      </c>
      <c r="P99" s="118">
        <v>1737.3052124999999</v>
      </c>
      <c r="Q99" s="118">
        <v>1737.3052124999999</v>
      </c>
      <c r="R99" s="119">
        <v>17594.926912499996</v>
      </c>
      <c r="S99" s="120">
        <v>20847.72</v>
      </c>
      <c r="T99" s="121">
        <v>3252.7930875000056</v>
      </c>
      <c r="U99" s="120"/>
      <c r="V99" s="160">
        <v>18679.152124999997</v>
      </c>
      <c r="W99" s="161">
        <v>1084.2252125000014</v>
      </c>
    </row>
    <row r="100" spans="1:23" ht="11.25" customHeight="1" x14ac:dyDescent="0.35">
      <c r="A100" s="113"/>
      <c r="B100" s="113"/>
      <c r="C100" s="113" t="s">
        <v>151</v>
      </c>
      <c r="D100" s="113"/>
      <c r="E100" s="114"/>
      <c r="F100" s="115">
        <v>298.04000000000002</v>
      </c>
      <c r="G100" s="116">
        <v>298.04000000000002</v>
      </c>
      <c r="H100" s="116">
        <v>298.04000000000002</v>
      </c>
      <c r="I100" s="117">
        <v>797.87350500000002</v>
      </c>
      <c r="J100" s="118">
        <v>797.87350500000002</v>
      </c>
      <c r="K100" s="118">
        <v>797.87350500000002</v>
      </c>
      <c r="L100" s="118">
        <v>797.87350500000002</v>
      </c>
      <c r="M100" s="118">
        <v>797.87350500000002</v>
      </c>
      <c r="N100" s="118">
        <v>797.87350500000002</v>
      </c>
      <c r="O100" s="118">
        <v>797.87350500000002</v>
      </c>
      <c r="P100" s="118">
        <v>797.87350500000002</v>
      </c>
      <c r="Q100" s="118">
        <v>797.87350500000002</v>
      </c>
      <c r="R100" s="119">
        <v>8074.9815449999987</v>
      </c>
      <c r="S100" s="120">
        <v>9574.44</v>
      </c>
      <c r="T100" s="121">
        <v>1499.4584550000018</v>
      </c>
      <c r="U100" s="120"/>
      <c r="V100" s="160">
        <v>8574.8150499999974</v>
      </c>
      <c r="W100" s="161">
        <v>499.83350499999869</v>
      </c>
    </row>
    <row r="101" spans="1:23" ht="11.25" customHeight="1" x14ac:dyDescent="0.35">
      <c r="A101" s="113"/>
      <c r="B101" s="113"/>
      <c r="C101" s="113" t="s">
        <v>152</v>
      </c>
      <c r="D101" s="113"/>
      <c r="E101" s="114"/>
      <c r="F101" s="115">
        <v>69.7</v>
      </c>
      <c r="G101" s="116">
        <v>69.7</v>
      </c>
      <c r="H101" s="116">
        <v>69.7</v>
      </c>
      <c r="I101" s="117">
        <v>225.56666564941406</v>
      </c>
      <c r="J101" s="118">
        <v>225.56666564941406</v>
      </c>
      <c r="K101" s="118">
        <v>225.56666564941406</v>
      </c>
      <c r="L101" s="118">
        <v>225.56666564941406</v>
      </c>
      <c r="M101" s="118">
        <v>225.56666564941406</v>
      </c>
      <c r="N101" s="118">
        <v>225.56666564941406</v>
      </c>
      <c r="O101" s="118">
        <v>225.56666564941406</v>
      </c>
      <c r="P101" s="118">
        <v>225.56666564941406</v>
      </c>
      <c r="Q101" s="118">
        <v>225.56666564941406</v>
      </c>
      <c r="R101" s="119">
        <v>2239.1999908447265</v>
      </c>
      <c r="S101" s="120">
        <v>2239.1999999999998</v>
      </c>
      <c r="T101" s="121">
        <v>9.1552733465505298E-6</v>
      </c>
      <c r="U101" s="120"/>
      <c r="V101" s="160">
        <v>2239.2001098632813</v>
      </c>
      <c r="W101" s="161">
        <v>1.1901855486939894E-4</v>
      </c>
    </row>
    <row r="102" spans="1:23" ht="11.25" customHeight="1" x14ac:dyDescent="0.35">
      <c r="A102" s="113"/>
      <c r="B102" s="113"/>
      <c r="C102" s="113" t="s">
        <v>153</v>
      </c>
      <c r="D102" s="113"/>
      <c r="E102" s="114"/>
      <c r="F102" s="115">
        <v>39.82</v>
      </c>
      <c r="G102" s="116">
        <v>40.340000000000003</v>
      </c>
      <c r="H102" s="116">
        <v>40.340000000000003</v>
      </c>
      <c r="I102" s="117">
        <v>1719.9444580078125</v>
      </c>
      <c r="J102" s="118">
        <v>1719.9444580078125</v>
      </c>
      <c r="K102" s="118">
        <v>1719.9444580078125</v>
      </c>
      <c r="L102" s="118">
        <v>1719.9444580078125</v>
      </c>
      <c r="M102" s="118">
        <v>1719.9444580078125</v>
      </c>
      <c r="N102" s="118">
        <v>1719.9444580078125</v>
      </c>
      <c r="O102" s="118">
        <v>1719.9444580078125</v>
      </c>
      <c r="P102" s="118">
        <v>1719.9444580078125</v>
      </c>
      <c r="Q102" s="118">
        <v>1719.9444580078125</v>
      </c>
      <c r="R102" s="119">
        <v>15600.000122070313</v>
      </c>
      <c r="S102" s="120">
        <v>15600</v>
      </c>
      <c r="T102" s="121">
        <v>-1.220703125E-4</v>
      </c>
      <c r="U102" s="120"/>
      <c r="V102" s="160">
        <v>15600.000087890625</v>
      </c>
      <c r="W102" s="161">
        <v>-3.4179687645519152E-5</v>
      </c>
    </row>
    <row r="103" spans="1:23" ht="11.25" customHeight="1" x14ac:dyDescent="0.35">
      <c r="A103" s="113"/>
      <c r="B103" s="113"/>
      <c r="C103" s="113" t="s">
        <v>154</v>
      </c>
      <c r="D103" s="113"/>
      <c r="E103" s="114"/>
      <c r="F103" s="115">
        <v>20.68</v>
      </c>
      <c r="G103" s="116">
        <v>20.66</v>
      </c>
      <c r="H103" s="116">
        <v>10.33</v>
      </c>
      <c r="I103" s="117">
        <v>723.33333333333303</v>
      </c>
      <c r="J103" s="118">
        <v>723.33333333333303</v>
      </c>
      <c r="K103" s="118">
        <v>723.33333333333303</v>
      </c>
      <c r="L103" s="118">
        <v>723.33333333333303</v>
      </c>
      <c r="M103" s="118">
        <v>723.33333333333303</v>
      </c>
      <c r="N103" s="118">
        <v>723.33333333333303</v>
      </c>
      <c r="O103" s="118">
        <v>723.33333333333303</v>
      </c>
      <c r="P103" s="118">
        <v>723.33333333333303</v>
      </c>
      <c r="Q103" s="118">
        <v>723.33333333333303</v>
      </c>
      <c r="R103" s="119">
        <v>6561.6699999999973</v>
      </c>
      <c r="S103" s="120">
        <v>8679.9599999999991</v>
      </c>
      <c r="T103" s="121">
        <v>2118.2900000000018</v>
      </c>
      <c r="U103" s="120"/>
      <c r="V103" s="160">
        <v>7274.6733333333304</v>
      </c>
      <c r="W103" s="161">
        <v>713.0033333333331</v>
      </c>
    </row>
    <row r="104" spans="1:23" ht="11.25" customHeight="1" x14ac:dyDescent="0.35">
      <c r="A104" s="113"/>
      <c r="B104" s="113"/>
      <c r="C104" s="113" t="s">
        <v>155</v>
      </c>
      <c r="D104" s="113"/>
      <c r="E104" s="114"/>
      <c r="F104" s="115">
        <v>4.8499999999999996</v>
      </c>
      <c r="G104" s="116">
        <v>4.84</v>
      </c>
      <c r="H104" s="116">
        <v>2.42</v>
      </c>
      <c r="I104" s="117">
        <v>169.166666666667</v>
      </c>
      <c r="J104" s="118">
        <v>169.166666666667</v>
      </c>
      <c r="K104" s="118">
        <v>169.166666666667</v>
      </c>
      <c r="L104" s="118">
        <v>169.166666666667</v>
      </c>
      <c r="M104" s="118">
        <v>169.166666666667</v>
      </c>
      <c r="N104" s="118">
        <v>169.166666666667</v>
      </c>
      <c r="O104" s="118">
        <v>169.166666666667</v>
      </c>
      <c r="P104" s="118">
        <v>169.166666666667</v>
      </c>
      <c r="Q104" s="118">
        <v>169.166666666667</v>
      </c>
      <c r="R104" s="119">
        <v>1534.6100000000029</v>
      </c>
      <c r="S104" s="120">
        <v>2030.04</v>
      </c>
      <c r="T104" s="121">
        <v>495.42999999999711</v>
      </c>
      <c r="U104" s="120"/>
      <c r="V104" s="160">
        <v>1701.3566666666698</v>
      </c>
      <c r="W104" s="161">
        <v>166.7466666666669</v>
      </c>
    </row>
    <row r="105" spans="1:23" ht="11.25" customHeight="1" x14ac:dyDescent="0.35">
      <c r="A105" s="113"/>
      <c r="B105" s="113"/>
      <c r="C105" s="113" t="s">
        <v>156</v>
      </c>
      <c r="D105" s="113"/>
      <c r="E105" s="114"/>
      <c r="F105" s="115">
        <v>0</v>
      </c>
      <c r="G105" s="116">
        <v>0</v>
      </c>
      <c r="H105" s="116">
        <v>0</v>
      </c>
      <c r="I105" s="117">
        <v>577.7733154296875</v>
      </c>
      <c r="J105" s="118">
        <v>577.7733154296875</v>
      </c>
      <c r="K105" s="118">
        <v>577.7733154296875</v>
      </c>
      <c r="L105" s="118">
        <v>577.7733154296875</v>
      </c>
      <c r="M105" s="118">
        <v>577.7733154296875</v>
      </c>
      <c r="N105" s="118">
        <v>577.7733154296875</v>
      </c>
      <c r="O105" s="118">
        <v>577.7733154296875</v>
      </c>
      <c r="P105" s="118">
        <v>577.7733154296875</v>
      </c>
      <c r="Q105" s="118">
        <v>577.7733154296875</v>
      </c>
      <c r="R105" s="119">
        <v>5199.9598388671875</v>
      </c>
      <c r="S105" s="120">
        <v>5199.96</v>
      </c>
      <c r="T105" s="121">
        <v>1.6113281253637979E-4</v>
      </c>
      <c r="U105" s="120"/>
      <c r="V105" s="160">
        <v>5199.959716796875</v>
      </c>
      <c r="W105" s="161">
        <v>-1.220703125E-4</v>
      </c>
    </row>
    <row r="106" spans="1:23" ht="11.25" customHeight="1" x14ac:dyDescent="0.35">
      <c r="A106" s="113"/>
      <c r="B106" s="113"/>
      <c r="C106" s="113" t="s">
        <v>157</v>
      </c>
      <c r="D106" s="113"/>
      <c r="E106" s="114"/>
      <c r="F106" s="115">
        <v>20.64</v>
      </c>
      <c r="G106" s="116">
        <v>20.64</v>
      </c>
      <c r="H106" s="116">
        <v>10.32</v>
      </c>
      <c r="I106" s="117">
        <v>41.3333333333333</v>
      </c>
      <c r="J106" s="118">
        <v>41.3333333333333</v>
      </c>
      <c r="K106" s="118">
        <v>41.3333333333333</v>
      </c>
      <c r="L106" s="118">
        <v>41.3333333333333</v>
      </c>
      <c r="M106" s="118">
        <v>41.3333333333333</v>
      </c>
      <c r="N106" s="118">
        <v>41.3333333333333</v>
      </c>
      <c r="O106" s="118">
        <v>41.3333333333333</v>
      </c>
      <c r="P106" s="118">
        <v>41.3333333333333</v>
      </c>
      <c r="Q106" s="118">
        <v>41.3333333333333</v>
      </c>
      <c r="R106" s="119">
        <v>423.5999999999998</v>
      </c>
      <c r="S106" s="120">
        <v>495.96</v>
      </c>
      <c r="T106" s="121">
        <v>72.360000000000184</v>
      </c>
      <c r="U106" s="120"/>
      <c r="V106" s="160">
        <v>454.61333333333312</v>
      </c>
      <c r="W106" s="161">
        <v>31.013333333333321</v>
      </c>
    </row>
    <row r="107" spans="1:23" ht="11.25" customHeight="1" x14ac:dyDescent="0.35">
      <c r="A107" s="113"/>
      <c r="B107" s="113"/>
      <c r="C107" s="113" t="s">
        <v>158</v>
      </c>
      <c r="D107" s="113"/>
      <c r="E107" s="114"/>
      <c r="F107" s="115">
        <v>4.8</v>
      </c>
      <c r="G107" s="116">
        <v>4.8</v>
      </c>
      <c r="H107" s="116">
        <v>2.4</v>
      </c>
      <c r="I107" s="117">
        <v>9.6666666666666696</v>
      </c>
      <c r="J107" s="118">
        <v>9.6666666666666696</v>
      </c>
      <c r="K107" s="118">
        <v>9.6666666666666696</v>
      </c>
      <c r="L107" s="118">
        <v>9.6666666666666696</v>
      </c>
      <c r="M107" s="118">
        <v>9.6666666666666696</v>
      </c>
      <c r="N107" s="118">
        <v>9.6666666666666696</v>
      </c>
      <c r="O107" s="118">
        <v>9.6666666666666696</v>
      </c>
      <c r="P107" s="118">
        <v>9.6666666666666696</v>
      </c>
      <c r="Q107" s="118">
        <v>9.6666666666666696</v>
      </c>
      <c r="R107" s="119">
        <v>99.000000000000043</v>
      </c>
      <c r="S107" s="120">
        <v>116.04</v>
      </c>
      <c r="T107" s="121">
        <v>17.039999999999964</v>
      </c>
      <c r="U107" s="120"/>
      <c r="V107" s="160">
        <v>106.26666666666671</v>
      </c>
      <c r="W107" s="161">
        <v>7.2666666666666657</v>
      </c>
    </row>
    <row r="108" spans="1:23" ht="11.25" customHeight="1" x14ac:dyDescent="0.35">
      <c r="A108" s="113"/>
      <c r="B108" s="113"/>
      <c r="C108" s="113" t="s">
        <v>159</v>
      </c>
      <c r="D108" s="113"/>
      <c r="E108" s="114"/>
      <c r="F108" s="115">
        <v>2577.02</v>
      </c>
      <c r="G108" s="116">
        <v>2302.6799999999998</v>
      </c>
      <c r="H108" s="116">
        <v>2640.18</v>
      </c>
      <c r="I108" s="117">
        <v>2796.1875</v>
      </c>
      <c r="J108" s="118">
        <v>2796.1875</v>
      </c>
      <c r="K108" s="118">
        <v>2796.1875</v>
      </c>
      <c r="L108" s="118">
        <v>2796.1875</v>
      </c>
      <c r="M108" s="118">
        <v>2796.1875</v>
      </c>
      <c r="N108" s="118">
        <v>2796.1875</v>
      </c>
      <c r="O108" s="118">
        <v>2796.1875</v>
      </c>
      <c r="P108" s="118">
        <v>2796.1875</v>
      </c>
      <c r="Q108" s="118">
        <v>2796.1875</v>
      </c>
      <c r="R108" s="119">
        <v>32685.567499999997</v>
      </c>
      <c r="S108" s="120">
        <v>35815.56</v>
      </c>
      <c r="T108" s="121">
        <v>3129.9925000000003</v>
      </c>
      <c r="U108" s="120"/>
      <c r="V108" s="160">
        <v>33404.074999999997</v>
      </c>
      <c r="W108" s="161">
        <v>718.50749999999971</v>
      </c>
    </row>
    <row r="109" spans="1:23" ht="11.25" customHeight="1" x14ac:dyDescent="0.35">
      <c r="A109" s="113"/>
      <c r="B109" s="113"/>
      <c r="C109" s="113" t="s">
        <v>160</v>
      </c>
      <c r="D109" s="113"/>
      <c r="E109" s="114"/>
      <c r="F109" s="115">
        <v>1023.54</v>
      </c>
      <c r="G109" s="116">
        <v>959.58</v>
      </c>
      <c r="H109" s="116">
        <v>1052.51</v>
      </c>
      <c r="I109" s="117">
        <v>1284.175</v>
      </c>
      <c r="J109" s="118">
        <v>1284.175</v>
      </c>
      <c r="K109" s="118">
        <v>1284.175</v>
      </c>
      <c r="L109" s="118">
        <v>1284.175</v>
      </c>
      <c r="M109" s="118">
        <v>1284.175</v>
      </c>
      <c r="N109" s="118">
        <v>1284.175</v>
      </c>
      <c r="O109" s="118">
        <v>1284.175</v>
      </c>
      <c r="P109" s="118">
        <v>1284.175</v>
      </c>
      <c r="Q109" s="118">
        <v>1284.175</v>
      </c>
      <c r="R109" s="119">
        <v>14593.204999999998</v>
      </c>
      <c r="S109" s="120">
        <v>16448.64</v>
      </c>
      <c r="T109" s="121">
        <v>1855.4350000000013</v>
      </c>
      <c r="U109" s="120"/>
      <c r="V109" s="160">
        <v>15083.203333333297</v>
      </c>
      <c r="W109" s="161">
        <v>489.99833333329843</v>
      </c>
    </row>
    <row r="110" spans="1:23" ht="11.25" customHeight="1" x14ac:dyDescent="0.35">
      <c r="A110" s="113"/>
      <c r="B110" s="113"/>
      <c r="C110" s="113" t="s">
        <v>161</v>
      </c>
      <c r="D110" s="113"/>
      <c r="E110" s="114"/>
      <c r="F110" s="115">
        <v>239.38</v>
      </c>
      <c r="G110" s="116">
        <v>224.43</v>
      </c>
      <c r="H110" s="116">
        <v>246.14</v>
      </c>
      <c r="I110" s="117">
        <v>300.33125000000001</v>
      </c>
      <c r="J110" s="118">
        <v>300.33125000000001</v>
      </c>
      <c r="K110" s="118">
        <v>300.33125000000001</v>
      </c>
      <c r="L110" s="118">
        <v>300.33125000000001</v>
      </c>
      <c r="M110" s="118">
        <v>300.33125000000001</v>
      </c>
      <c r="N110" s="118">
        <v>300.33125000000001</v>
      </c>
      <c r="O110" s="118">
        <v>300.33125000000001</v>
      </c>
      <c r="P110" s="118">
        <v>300.33125000000001</v>
      </c>
      <c r="Q110" s="118">
        <v>300.33125000000001</v>
      </c>
      <c r="R110" s="119">
        <v>3412.9312500000005</v>
      </c>
      <c r="S110" s="120">
        <v>3846.84</v>
      </c>
      <c r="T110" s="121">
        <v>433.9087499999996</v>
      </c>
      <c r="U110" s="120"/>
      <c r="V110" s="160">
        <v>3527.5391666666706</v>
      </c>
      <c r="W110" s="161">
        <v>114.60791666667001</v>
      </c>
    </row>
    <row r="111" spans="1:23" ht="11.25" customHeight="1" x14ac:dyDescent="0.35">
      <c r="A111" s="113"/>
      <c r="B111" s="113"/>
      <c r="C111" s="113" t="s">
        <v>162</v>
      </c>
      <c r="D111" s="113"/>
      <c r="E111" s="114"/>
      <c r="F111" s="115">
        <v>1345.38</v>
      </c>
      <c r="G111" s="116">
        <v>1344.36</v>
      </c>
      <c r="H111" s="116">
        <v>1344.36</v>
      </c>
      <c r="I111" s="117">
        <v>1862.87353515625</v>
      </c>
      <c r="J111" s="118">
        <v>1862.87353515625</v>
      </c>
      <c r="K111" s="118">
        <v>1862.87353515625</v>
      </c>
      <c r="L111" s="118">
        <v>1862.87353515625</v>
      </c>
      <c r="M111" s="118">
        <v>1862.87353515625</v>
      </c>
      <c r="N111" s="118">
        <v>1862.87353515625</v>
      </c>
      <c r="O111" s="118">
        <v>1862.87353515625</v>
      </c>
      <c r="P111" s="118">
        <v>1862.87353515625</v>
      </c>
      <c r="Q111" s="118">
        <v>1862.87353515625</v>
      </c>
      <c r="R111" s="119">
        <v>20799.961816406249</v>
      </c>
      <c r="S111" s="120">
        <v>20799.96</v>
      </c>
      <c r="T111" s="121">
        <v>-1.8164062494179234E-3</v>
      </c>
      <c r="U111" s="120"/>
      <c r="V111" s="160">
        <v>20799.960947265623</v>
      </c>
      <c r="W111" s="161">
        <v>-8.6914062558207661E-4</v>
      </c>
    </row>
    <row r="112" spans="1:23" ht="11.25" customHeight="1" x14ac:dyDescent="0.35">
      <c r="A112" s="113"/>
      <c r="B112" s="113"/>
      <c r="C112" s="113" t="s">
        <v>163</v>
      </c>
      <c r="D112" s="113"/>
      <c r="E112" s="114"/>
      <c r="F112" s="115">
        <v>0</v>
      </c>
      <c r="G112" s="116">
        <v>0</v>
      </c>
      <c r="H112" s="116">
        <v>0</v>
      </c>
      <c r="I112" s="117">
        <v>731.25</v>
      </c>
      <c r="J112" s="118">
        <v>731.25</v>
      </c>
      <c r="K112" s="118">
        <v>731.25</v>
      </c>
      <c r="L112" s="118">
        <v>650</v>
      </c>
      <c r="M112" s="118">
        <v>650</v>
      </c>
      <c r="N112" s="118">
        <v>650</v>
      </c>
      <c r="O112" s="118">
        <v>650</v>
      </c>
      <c r="P112" s="118">
        <v>650</v>
      </c>
      <c r="Q112" s="118">
        <v>650</v>
      </c>
      <c r="R112" s="119">
        <v>6093.75</v>
      </c>
      <c r="S112" s="120">
        <v>8775</v>
      </c>
      <c r="T112" s="121">
        <v>2681.25</v>
      </c>
      <c r="U112" s="120"/>
      <c r="V112" s="160">
        <v>6825</v>
      </c>
      <c r="W112" s="161">
        <v>731.25</v>
      </c>
    </row>
    <row r="113" spans="1:23" ht="11.25" customHeight="1" x14ac:dyDescent="0.35">
      <c r="A113" s="113"/>
      <c r="B113" s="113"/>
      <c r="C113" s="113" t="s">
        <v>164</v>
      </c>
      <c r="D113" s="113"/>
      <c r="E113" s="114"/>
      <c r="F113" s="115">
        <v>0</v>
      </c>
      <c r="G113" s="116">
        <v>0</v>
      </c>
      <c r="H113" s="116">
        <v>6.19</v>
      </c>
      <c r="I113" s="117">
        <v>335.83333333333297</v>
      </c>
      <c r="J113" s="118">
        <v>335.83333333333297</v>
      </c>
      <c r="K113" s="118">
        <v>335.83333333333297</v>
      </c>
      <c r="L113" s="118">
        <v>335.83333333333297</v>
      </c>
      <c r="M113" s="118">
        <v>335.83333333333297</v>
      </c>
      <c r="N113" s="118">
        <v>335.83333333333297</v>
      </c>
      <c r="O113" s="118">
        <v>335.83333333333297</v>
      </c>
      <c r="P113" s="118">
        <v>335.83333333333297</v>
      </c>
      <c r="Q113" s="118">
        <v>335.83333333333297</v>
      </c>
      <c r="R113" s="119">
        <v>3028.6899999999969</v>
      </c>
      <c r="S113" s="120">
        <v>4029.96</v>
      </c>
      <c r="T113" s="121">
        <v>1001.2700000000032</v>
      </c>
      <c r="U113" s="120"/>
      <c r="V113" s="160">
        <v>3358.3333333333298</v>
      </c>
      <c r="W113" s="161">
        <v>329.64333333333298</v>
      </c>
    </row>
    <row r="114" spans="1:23" ht="11.25" customHeight="1" x14ac:dyDescent="0.35">
      <c r="A114" s="113"/>
      <c r="B114" s="113"/>
      <c r="C114" s="113" t="s">
        <v>165</v>
      </c>
      <c r="D114" s="113"/>
      <c r="E114" s="114"/>
      <c r="F114" s="115">
        <v>0</v>
      </c>
      <c r="G114" s="116">
        <v>0</v>
      </c>
      <c r="H114" s="116">
        <v>1.44</v>
      </c>
      <c r="I114" s="117">
        <v>78.5416666666667</v>
      </c>
      <c r="J114" s="118">
        <v>78.5416666666667</v>
      </c>
      <c r="K114" s="118">
        <v>78.5416666666667</v>
      </c>
      <c r="L114" s="118">
        <v>78.5416666666667</v>
      </c>
      <c r="M114" s="118">
        <v>78.5416666666667</v>
      </c>
      <c r="N114" s="118">
        <v>78.5416666666667</v>
      </c>
      <c r="O114" s="118">
        <v>78.5416666666667</v>
      </c>
      <c r="P114" s="118">
        <v>78.5416666666667</v>
      </c>
      <c r="Q114" s="118">
        <v>78.5416666666667</v>
      </c>
      <c r="R114" s="119">
        <v>708.3150000000004</v>
      </c>
      <c r="S114" s="120">
        <v>942.48</v>
      </c>
      <c r="T114" s="121">
        <v>234.16499999999962</v>
      </c>
      <c r="U114" s="120"/>
      <c r="V114" s="160">
        <v>785.41666666666708</v>
      </c>
      <c r="W114" s="161">
        <v>77.101666666666688</v>
      </c>
    </row>
    <row r="115" spans="1:23" ht="11.25" customHeight="1" x14ac:dyDescent="0.35">
      <c r="A115" s="113"/>
      <c r="B115" s="113"/>
      <c r="C115" s="113" t="s">
        <v>166</v>
      </c>
      <c r="D115" s="113"/>
      <c r="E115" s="114"/>
      <c r="F115" s="115">
        <v>0</v>
      </c>
      <c r="G115" s="116">
        <v>0</v>
      </c>
      <c r="H115" s="116">
        <v>0</v>
      </c>
      <c r="I115" s="117">
        <v>577.7733154296875</v>
      </c>
      <c r="J115" s="118">
        <v>577.7733154296875</v>
      </c>
      <c r="K115" s="118">
        <v>577.7733154296875</v>
      </c>
      <c r="L115" s="118">
        <v>577.7733154296875</v>
      </c>
      <c r="M115" s="118">
        <v>577.7733154296875</v>
      </c>
      <c r="N115" s="118">
        <v>577.7733154296875</v>
      </c>
      <c r="O115" s="118">
        <v>577.7733154296875</v>
      </c>
      <c r="P115" s="118">
        <v>577.7733154296875</v>
      </c>
      <c r="Q115" s="118">
        <v>577.7733154296875</v>
      </c>
      <c r="R115" s="119">
        <v>5199.9598388671875</v>
      </c>
      <c r="S115" s="120">
        <v>5199.96</v>
      </c>
      <c r="T115" s="121">
        <v>1.6113281253637979E-4</v>
      </c>
      <c r="U115" s="120"/>
      <c r="V115" s="160">
        <v>5199.959716796875</v>
      </c>
      <c r="W115" s="161">
        <v>-1.220703125E-4</v>
      </c>
    </row>
    <row r="116" spans="1:23" ht="11.25" customHeight="1" x14ac:dyDescent="0.35">
      <c r="A116" s="113"/>
      <c r="B116" s="113"/>
      <c r="C116" s="113" t="s">
        <v>167</v>
      </c>
      <c r="D116" s="113"/>
      <c r="E116" s="114"/>
      <c r="F116" s="115">
        <v>44981</v>
      </c>
      <c r="G116" s="116">
        <v>44981</v>
      </c>
      <c r="H116" s="116">
        <v>-44981</v>
      </c>
      <c r="I116" s="117">
        <v>1668.77783203125</v>
      </c>
      <c r="J116" s="118">
        <v>1668.77783203125</v>
      </c>
      <c r="K116" s="118">
        <v>1668.77783203125</v>
      </c>
      <c r="L116" s="118">
        <v>1668.77783203125</v>
      </c>
      <c r="M116" s="118">
        <v>1668.77783203125</v>
      </c>
      <c r="N116" s="118">
        <v>1668.77783203125</v>
      </c>
      <c r="O116" s="118">
        <v>1668.77783203125</v>
      </c>
      <c r="P116" s="118">
        <v>1668.77783203125</v>
      </c>
      <c r="Q116" s="118">
        <v>1668.77783203125</v>
      </c>
      <c r="R116" s="119">
        <v>60000.00048828125</v>
      </c>
      <c r="S116" s="120">
        <v>60000</v>
      </c>
      <c r="T116" s="121">
        <v>-4.8828125E-4</v>
      </c>
      <c r="U116" s="120" t="s">
        <v>168</v>
      </c>
      <c r="V116" s="160">
        <v>60000.00048828125</v>
      </c>
      <c r="W116" s="161">
        <v>0</v>
      </c>
    </row>
    <row r="117" spans="1:23" ht="11.25" customHeight="1" x14ac:dyDescent="0.35">
      <c r="A117" s="113"/>
      <c r="B117" s="113"/>
      <c r="C117" s="113" t="s">
        <v>169</v>
      </c>
      <c r="D117" s="113"/>
      <c r="E117" s="114"/>
      <c r="F117" s="115">
        <v>468.65</v>
      </c>
      <c r="G117" s="116">
        <v>0</v>
      </c>
      <c r="H117" s="116">
        <v>0</v>
      </c>
      <c r="I117" s="117">
        <v>2170.154296875</v>
      </c>
      <c r="J117" s="118">
        <v>2170.154296875</v>
      </c>
      <c r="K117" s="118">
        <v>2170.154296875</v>
      </c>
      <c r="L117" s="118">
        <v>2170.154296875</v>
      </c>
      <c r="M117" s="118">
        <v>2170.154296875</v>
      </c>
      <c r="N117" s="118">
        <v>2170.154296875</v>
      </c>
      <c r="O117" s="118">
        <v>2170.154296875</v>
      </c>
      <c r="P117" s="118">
        <v>2170.154296875</v>
      </c>
      <c r="Q117" s="118">
        <v>2170.154296875</v>
      </c>
      <c r="R117" s="119">
        <v>20000.038671875001</v>
      </c>
      <c r="S117" s="120">
        <v>20000.04</v>
      </c>
      <c r="T117" s="121">
        <v>1.3281249994179234E-3</v>
      </c>
      <c r="U117" s="120"/>
      <c r="V117" s="160">
        <v>20000.039160156251</v>
      </c>
      <c r="W117" s="161">
        <v>4.8828125E-4</v>
      </c>
    </row>
    <row r="118" spans="1:23" ht="11.25" customHeight="1" x14ac:dyDescent="0.35">
      <c r="A118" s="113"/>
      <c r="B118" s="113"/>
      <c r="C118" s="113" t="s">
        <v>170</v>
      </c>
      <c r="D118" s="113"/>
      <c r="E118" s="114"/>
      <c r="F118" s="115">
        <v>2147.9</v>
      </c>
      <c r="G118" s="116">
        <v>2147.9</v>
      </c>
      <c r="H118" s="116">
        <v>2147.9</v>
      </c>
      <c r="I118" s="117">
        <v>2047.5</v>
      </c>
      <c r="J118" s="118">
        <v>2047.5</v>
      </c>
      <c r="K118" s="118">
        <v>2047.5</v>
      </c>
      <c r="L118" s="118">
        <v>1820</v>
      </c>
      <c r="M118" s="118">
        <v>1820</v>
      </c>
      <c r="N118" s="118">
        <v>1820</v>
      </c>
      <c r="O118" s="118">
        <v>1820</v>
      </c>
      <c r="P118" s="118">
        <v>1820</v>
      </c>
      <c r="Q118" s="118">
        <v>1820</v>
      </c>
      <c r="R118" s="119">
        <v>23506.2</v>
      </c>
      <c r="S118" s="120">
        <v>24570</v>
      </c>
      <c r="T118" s="121">
        <v>1063.7999999999993</v>
      </c>
      <c r="U118" s="120"/>
      <c r="V118" s="160">
        <v>23405.8</v>
      </c>
      <c r="W118" s="161">
        <v>-100.40000000000146</v>
      </c>
    </row>
    <row r="119" spans="1:23" ht="11.25" customHeight="1" x14ac:dyDescent="0.35">
      <c r="A119" s="113"/>
      <c r="B119" s="113"/>
      <c r="C119" s="113" t="s">
        <v>171</v>
      </c>
      <c r="D119" s="113"/>
      <c r="E119" s="114"/>
      <c r="F119" s="115">
        <v>908.34</v>
      </c>
      <c r="G119" s="116">
        <v>908.34</v>
      </c>
      <c r="H119" s="116">
        <v>908.34</v>
      </c>
      <c r="I119" s="117">
        <v>940.33333333333303</v>
      </c>
      <c r="J119" s="118">
        <v>940.33333333333303</v>
      </c>
      <c r="K119" s="118">
        <v>940.33333333333303</v>
      </c>
      <c r="L119" s="118">
        <v>940.33333333333303</v>
      </c>
      <c r="M119" s="118">
        <v>940.33333333333303</v>
      </c>
      <c r="N119" s="118">
        <v>940.33333333333303</v>
      </c>
      <c r="O119" s="118">
        <v>940.33333333333303</v>
      </c>
      <c r="P119" s="118">
        <v>940.33333333333303</v>
      </c>
      <c r="Q119" s="118">
        <v>940.33333333333303</v>
      </c>
      <c r="R119" s="119">
        <v>11188.019999999997</v>
      </c>
      <c r="S119" s="120">
        <v>11283.96</v>
      </c>
      <c r="T119" s="121">
        <v>95.940000000002328</v>
      </c>
      <c r="U119" s="120"/>
      <c r="V119" s="160">
        <v>11220.013333333329</v>
      </c>
      <c r="W119" s="161">
        <v>31.993333333331975</v>
      </c>
    </row>
    <row r="120" spans="1:23" ht="11.25" customHeight="1" x14ac:dyDescent="0.35">
      <c r="A120" s="113"/>
      <c r="B120" s="113"/>
      <c r="C120" s="113" t="s">
        <v>172</v>
      </c>
      <c r="D120" s="113"/>
      <c r="E120" s="114"/>
      <c r="F120" s="115">
        <v>212.44</v>
      </c>
      <c r="G120" s="116">
        <v>212.44</v>
      </c>
      <c r="H120" s="116">
        <v>212.44</v>
      </c>
      <c r="I120" s="117">
        <v>219.916666666667</v>
      </c>
      <c r="J120" s="118">
        <v>219.916666666667</v>
      </c>
      <c r="K120" s="118">
        <v>219.916666666667</v>
      </c>
      <c r="L120" s="118">
        <v>219.916666666667</v>
      </c>
      <c r="M120" s="118">
        <v>219.916666666667</v>
      </c>
      <c r="N120" s="118">
        <v>219.916666666667</v>
      </c>
      <c r="O120" s="118">
        <v>219.916666666667</v>
      </c>
      <c r="P120" s="118">
        <v>219.916666666667</v>
      </c>
      <c r="Q120" s="118">
        <v>219.916666666667</v>
      </c>
      <c r="R120" s="119">
        <v>2616.5700000000029</v>
      </c>
      <c r="S120" s="120">
        <v>2639.04</v>
      </c>
      <c r="T120" s="121">
        <v>22.469999999997071</v>
      </c>
      <c r="U120" s="120"/>
      <c r="V120" s="160">
        <v>2624.0466666666698</v>
      </c>
      <c r="W120" s="161">
        <v>7.4766666666669153</v>
      </c>
    </row>
    <row r="121" spans="1:23" ht="11.25" customHeight="1" x14ac:dyDescent="0.35">
      <c r="A121" s="113"/>
      <c r="B121" s="113"/>
      <c r="C121" s="113" t="s">
        <v>173</v>
      </c>
      <c r="D121" s="113"/>
      <c r="E121" s="114"/>
      <c r="F121" s="115">
        <v>743.76</v>
      </c>
      <c r="G121" s="116">
        <v>743.76</v>
      </c>
      <c r="H121" s="116">
        <v>743.76</v>
      </c>
      <c r="I121" s="117">
        <v>433.33</v>
      </c>
      <c r="J121" s="118">
        <v>433.33</v>
      </c>
      <c r="K121" s="118">
        <v>433.33</v>
      </c>
      <c r="L121" s="118">
        <v>433.33</v>
      </c>
      <c r="M121" s="118">
        <v>433.33</v>
      </c>
      <c r="N121" s="118">
        <v>433.33</v>
      </c>
      <c r="O121" s="118">
        <v>433.33</v>
      </c>
      <c r="P121" s="118">
        <v>433.33</v>
      </c>
      <c r="Q121" s="118">
        <v>433.33</v>
      </c>
      <c r="R121" s="119">
        <v>6131.2499999999991</v>
      </c>
      <c r="S121" s="120">
        <v>5199.96</v>
      </c>
      <c r="T121" s="121">
        <v>-931.28999999999905</v>
      </c>
      <c r="U121" s="120"/>
      <c r="V121" s="160">
        <v>5820.82</v>
      </c>
      <c r="W121" s="161">
        <v>-310.42999999999938</v>
      </c>
    </row>
    <row r="122" spans="1:23" ht="11.25" customHeight="1" x14ac:dyDescent="0.35">
      <c r="A122" s="113"/>
      <c r="B122" s="113"/>
      <c r="C122" s="113" t="s">
        <v>174</v>
      </c>
      <c r="D122" s="113"/>
      <c r="E122" s="114"/>
      <c r="F122" s="115">
        <v>5188.84</v>
      </c>
      <c r="G122" s="116">
        <v>5188.88</v>
      </c>
      <c r="H122" s="116">
        <v>5188.88</v>
      </c>
      <c r="I122" s="117">
        <v>4839.9547499999999</v>
      </c>
      <c r="J122" s="118">
        <v>4839.9547499999999</v>
      </c>
      <c r="K122" s="118">
        <v>4839.9547499999999</v>
      </c>
      <c r="L122" s="118">
        <v>4302.1819999999998</v>
      </c>
      <c r="M122" s="118">
        <v>4302.1819999999998</v>
      </c>
      <c r="N122" s="118">
        <v>4302.1819999999998</v>
      </c>
      <c r="O122" s="118">
        <v>4302.1819999999998</v>
      </c>
      <c r="P122" s="118">
        <v>4302.1819999999998</v>
      </c>
      <c r="Q122" s="118">
        <v>4302.1819999999998</v>
      </c>
      <c r="R122" s="119">
        <v>55899.556250000009</v>
      </c>
      <c r="S122" s="120">
        <v>58079.4</v>
      </c>
      <c r="T122" s="121">
        <v>2179.8437499999927</v>
      </c>
      <c r="U122" s="120"/>
      <c r="V122" s="160">
        <v>55550.631000000008</v>
      </c>
      <c r="W122" s="161">
        <v>-348.92525000000023</v>
      </c>
    </row>
    <row r="123" spans="1:23" ht="11.25" customHeight="1" x14ac:dyDescent="0.35">
      <c r="A123" s="113"/>
      <c r="B123" s="113"/>
      <c r="C123" s="113" t="s">
        <v>175</v>
      </c>
      <c r="D123" s="113"/>
      <c r="E123" s="114"/>
      <c r="F123" s="115">
        <v>3477.9</v>
      </c>
      <c r="G123" s="116">
        <v>3847.62</v>
      </c>
      <c r="H123" s="116">
        <v>3847.62</v>
      </c>
      <c r="I123" s="117">
        <v>4619.4759409500002</v>
      </c>
      <c r="J123" s="118">
        <v>4619.4759409500002</v>
      </c>
      <c r="K123" s="118">
        <v>4619.4759409500002</v>
      </c>
      <c r="L123" s="118">
        <v>4106.2008364000003</v>
      </c>
      <c r="M123" s="118">
        <v>4106.2008364000003</v>
      </c>
      <c r="N123" s="118">
        <v>4106.2008364000003</v>
      </c>
      <c r="O123" s="118">
        <v>4106.2008364000003</v>
      </c>
      <c r="P123" s="118">
        <v>4106.2008364000003</v>
      </c>
      <c r="Q123" s="118">
        <v>4106.2008364000003</v>
      </c>
      <c r="R123" s="119">
        <v>49668.77284125</v>
      </c>
      <c r="S123" s="120">
        <v>41874.36</v>
      </c>
      <c r="T123" s="121">
        <v>-7794.4128412499995</v>
      </c>
      <c r="U123" s="120"/>
      <c r="V123" s="160">
        <v>50440.628782200001</v>
      </c>
      <c r="W123" s="161">
        <v>771.85594095000124</v>
      </c>
    </row>
    <row r="124" spans="1:23" ht="11.25" customHeight="1" x14ac:dyDescent="0.35">
      <c r="A124" s="113"/>
      <c r="B124" s="113"/>
      <c r="C124" s="113" t="s">
        <v>176</v>
      </c>
      <c r="D124" s="113"/>
      <c r="E124" s="114"/>
      <c r="F124" s="115">
        <v>3914.14</v>
      </c>
      <c r="G124" s="116">
        <v>4831.37</v>
      </c>
      <c r="H124" s="116">
        <v>4434.28</v>
      </c>
      <c r="I124" s="117">
        <v>4344.3311321399997</v>
      </c>
      <c r="J124" s="118">
        <v>4344.3311321399997</v>
      </c>
      <c r="K124" s="118">
        <v>4344.3311321399997</v>
      </c>
      <c r="L124" s="118">
        <v>4344.3311321399997</v>
      </c>
      <c r="M124" s="118">
        <v>4344.3311321399997</v>
      </c>
      <c r="N124" s="118">
        <v>4344.3311321399997</v>
      </c>
      <c r="O124" s="118">
        <v>4344.3311321399997</v>
      </c>
      <c r="P124" s="118">
        <v>4344.3311321399997</v>
      </c>
      <c r="Q124" s="118">
        <v>4344.3311321399997</v>
      </c>
      <c r="R124" s="119">
        <v>52278.770189259987</v>
      </c>
      <c r="S124" s="120">
        <v>45904.68</v>
      </c>
      <c r="T124" s="121">
        <v>-6374.0901892599868</v>
      </c>
      <c r="U124" s="120"/>
      <c r="V124" s="160">
        <v>52188.821321399984</v>
      </c>
      <c r="W124" s="161">
        <v>-89.948867860002792</v>
      </c>
    </row>
    <row r="125" spans="1:23" ht="11.25" customHeight="1" x14ac:dyDescent="0.35">
      <c r="A125" s="113"/>
      <c r="B125" s="113"/>
      <c r="C125" s="113" t="s">
        <v>177</v>
      </c>
      <c r="D125" s="113"/>
      <c r="E125" s="114"/>
      <c r="F125" s="115">
        <v>915.38</v>
      </c>
      <c r="G125" s="116">
        <v>1129.9100000000001</v>
      </c>
      <c r="H125" s="116">
        <v>1037.02</v>
      </c>
      <c r="I125" s="117">
        <v>1016.012926065</v>
      </c>
      <c r="J125" s="118">
        <v>1016.012926065</v>
      </c>
      <c r="K125" s="118">
        <v>1016.012926065</v>
      </c>
      <c r="L125" s="118">
        <v>1016.012926065</v>
      </c>
      <c r="M125" s="118">
        <v>1016.012926065</v>
      </c>
      <c r="N125" s="118">
        <v>1016.012926065</v>
      </c>
      <c r="O125" s="118">
        <v>1016.012926065</v>
      </c>
      <c r="P125" s="118">
        <v>1016.012926065</v>
      </c>
      <c r="Q125" s="118">
        <v>1016.012926065</v>
      </c>
      <c r="R125" s="119">
        <v>12226.426334584998</v>
      </c>
      <c r="S125" s="120">
        <v>10735.8</v>
      </c>
      <c r="T125" s="121">
        <v>-1490.6263345849984</v>
      </c>
      <c r="U125" s="120"/>
      <c r="V125" s="160">
        <v>12205.419260649998</v>
      </c>
      <c r="W125" s="161">
        <v>-21.007073934999426</v>
      </c>
    </row>
    <row r="126" spans="1:23" ht="11.25" customHeight="1" x14ac:dyDescent="0.35">
      <c r="A126" s="113"/>
      <c r="B126" s="113"/>
      <c r="C126" s="113" t="s">
        <v>178</v>
      </c>
      <c r="D126" s="113"/>
      <c r="E126" s="114"/>
      <c r="F126" s="115">
        <v>4872.54</v>
      </c>
      <c r="G126" s="116">
        <v>5459.9</v>
      </c>
      <c r="H126" s="116">
        <v>5459.9</v>
      </c>
      <c r="I126" s="117">
        <v>4023.069091796875</v>
      </c>
      <c r="J126" s="118">
        <v>4023.069091796875</v>
      </c>
      <c r="K126" s="118">
        <v>4023.069091796875</v>
      </c>
      <c r="L126" s="118">
        <v>4023.069091796875</v>
      </c>
      <c r="M126" s="118">
        <v>4023.069091796875</v>
      </c>
      <c r="N126" s="118">
        <v>4023.069091796875</v>
      </c>
      <c r="O126" s="118">
        <v>4023.069091796875</v>
      </c>
      <c r="P126" s="118">
        <v>4023.069091796875</v>
      </c>
      <c r="Q126" s="118">
        <v>4023.069091796875</v>
      </c>
      <c r="R126" s="119">
        <v>51999.961826171872</v>
      </c>
      <c r="S126" s="120">
        <v>51999.96</v>
      </c>
      <c r="T126" s="121">
        <v>-1.8261718723806553E-3</v>
      </c>
      <c r="U126" s="120"/>
      <c r="V126" s="160">
        <v>51999.959531250002</v>
      </c>
      <c r="W126" s="161">
        <v>-2.2949218691792339E-3</v>
      </c>
    </row>
    <row r="127" spans="1:23" ht="11.25" customHeight="1" x14ac:dyDescent="0.35">
      <c r="A127" s="113"/>
      <c r="B127" s="113"/>
      <c r="C127" s="113" t="s">
        <v>179</v>
      </c>
      <c r="D127" s="113"/>
      <c r="E127" s="114"/>
      <c r="F127" s="115">
        <v>768.48</v>
      </c>
      <c r="G127" s="116">
        <v>768.52</v>
      </c>
      <c r="H127" s="116">
        <v>768.52</v>
      </c>
      <c r="I127" s="117">
        <v>691.875</v>
      </c>
      <c r="J127" s="118">
        <v>691.875</v>
      </c>
      <c r="K127" s="118">
        <v>691.875</v>
      </c>
      <c r="L127" s="118">
        <v>691.875</v>
      </c>
      <c r="M127" s="118">
        <v>691.875</v>
      </c>
      <c r="N127" s="118">
        <v>691.875</v>
      </c>
      <c r="O127" s="118">
        <v>691.875</v>
      </c>
      <c r="P127" s="118">
        <v>691.875</v>
      </c>
      <c r="Q127" s="118">
        <v>691.875</v>
      </c>
      <c r="R127" s="119">
        <v>8532.3950000000004</v>
      </c>
      <c r="S127" s="120">
        <v>8302.56</v>
      </c>
      <c r="T127" s="121">
        <v>-229.83500000000095</v>
      </c>
      <c r="U127" s="120"/>
      <c r="V127" s="160">
        <v>8455.75</v>
      </c>
      <c r="W127" s="161">
        <v>-76.645000000000437</v>
      </c>
    </row>
    <row r="128" spans="1:23" ht="11.25" customHeight="1" x14ac:dyDescent="0.35">
      <c r="A128" s="113"/>
      <c r="B128" s="113"/>
      <c r="C128" s="113" t="s">
        <v>180</v>
      </c>
      <c r="D128" s="113"/>
      <c r="E128" s="114"/>
      <c r="F128" s="115">
        <v>302.2</v>
      </c>
      <c r="G128" s="116">
        <v>302.2</v>
      </c>
      <c r="H128" s="116">
        <v>302.2</v>
      </c>
      <c r="I128" s="117">
        <v>317.75</v>
      </c>
      <c r="J128" s="118">
        <v>317.75</v>
      </c>
      <c r="K128" s="118">
        <v>317.75</v>
      </c>
      <c r="L128" s="118">
        <v>317.75</v>
      </c>
      <c r="M128" s="118">
        <v>317.75</v>
      </c>
      <c r="N128" s="118">
        <v>317.75</v>
      </c>
      <c r="O128" s="118">
        <v>317.75</v>
      </c>
      <c r="P128" s="118">
        <v>317.75</v>
      </c>
      <c r="Q128" s="118">
        <v>317.75</v>
      </c>
      <c r="R128" s="119">
        <v>3766.35</v>
      </c>
      <c r="S128" s="120">
        <v>3813</v>
      </c>
      <c r="T128" s="121">
        <v>46.650000000000091</v>
      </c>
      <c r="U128" s="120"/>
      <c r="V128" s="160">
        <v>3781.9</v>
      </c>
      <c r="W128" s="161">
        <v>15.550000000000182</v>
      </c>
    </row>
    <row r="129" spans="1:23" ht="11.25" customHeight="1" x14ac:dyDescent="0.35">
      <c r="A129" s="113"/>
      <c r="B129" s="113"/>
      <c r="C129" s="113" t="s">
        <v>181</v>
      </c>
      <c r="D129" s="113"/>
      <c r="E129" s="114"/>
      <c r="F129" s="115">
        <v>70.680000000000007</v>
      </c>
      <c r="G129" s="116">
        <v>70.680000000000007</v>
      </c>
      <c r="H129" s="116">
        <v>70.680000000000007</v>
      </c>
      <c r="I129" s="117">
        <v>74.3125</v>
      </c>
      <c r="J129" s="118">
        <v>74.3125</v>
      </c>
      <c r="K129" s="118">
        <v>74.3125</v>
      </c>
      <c r="L129" s="118">
        <v>74.3125</v>
      </c>
      <c r="M129" s="118">
        <v>74.3125</v>
      </c>
      <c r="N129" s="118">
        <v>74.3125</v>
      </c>
      <c r="O129" s="118">
        <v>74.3125</v>
      </c>
      <c r="P129" s="118">
        <v>74.3125</v>
      </c>
      <c r="Q129" s="118">
        <v>74.3125</v>
      </c>
      <c r="R129" s="119">
        <v>880.85249999999996</v>
      </c>
      <c r="S129" s="120">
        <v>891.72</v>
      </c>
      <c r="T129" s="121">
        <v>10.867500000000064</v>
      </c>
      <c r="U129" s="120"/>
      <c r="V129" s="160">
        <v>884.48500000000001</v>
      </c>
      <c r="W129" s="161">
        <v>3.63250000000005</v>
      </c>
    </row>
    <row r="130" spans="1:23" ht="11.25" customHeight="1" x14ac:dyDescent="0.35">
      <c r="A130" s="113"/>
      <c r="B130" s="113"/>
      <c r="C130" s="113" t="s">
        <v>182</v>
      </c>
      <c r="D130" s="113"/>
      <c r="E130" s="114"/>
      <c r="F130" s="115">
        <v>567.48</v>
      </c>
      <c r="G130" s="116">
        <v>567.67999999999995</v>
      </c>
      <c r="H130" s="116">
        <v>567.67999999999995</v>
      </c>
      <c r="I130" s="117">
        <v>388.56890869140625</v>
      </c>
      <c r="J130" s="118">
        <v>388.56890869140625</v>
      </c>
      <c r="K130" s="118">
        <v>388.56890869140625</v>
      </c>
      <c r="L130" s="118">
        <v>388.56890869140625</v>
      </c>
      <c r="M130" s="118">
        <v>388.56890869140625</v>
      </c>
      <c r="N130" s="118">
        <v>388.56890869140625</v>
      </c>
      <c r="O130" s="118">
        <v>388.56890869140625</v>
      </c>
      <c r="P130" s="118">
        <v>388.56890869140625</v>
      </c>
      <c r="Q130" s="118">
        <v>388.56890869140625</v>
      </c>
      <c r="R130" s="119">
        <v>5199.9601782226564</v>
      </c>
      <c r="S130" s="120">
        <v>5199.96</v>
      </c>
      <c r="T130" s="121">
        <v>-1.7822265635913936E-4</v>
      </c>
      <c r="U130" s="120"/>
      <c r="V130" s="160">
        <v>5199.9598046874999</v>
      </c>
      <c r="W130" s="161">
        <v>-3.735351565410383E-4</v>
      </c>
    </row>
    <row r="131" spans="1:23" ht="11.25" customHeight="1" x14ac:dyDescent="0.35">
      <c r="A131" s="113"/>
      <c r="B131" s="113"/>
      <c r="C131" s="113" t="s">
        <v>183</v>
      </c>
      <c r="D131" s="113"/>
      <c r="E131" s="114"/>
      <c r="F131" s="115">
        <v>7625.44</v>
      </c>
      <c r="G131" s="116">
        <v>8001.89</v>
      </c>
      <c r="H131" s="116">
        <v>7977.8</v>
      </c>
      <c r="I131" s="117">
        <v>7360.9769812499999</v>
      </c>
      <c r="J131" s="118">
        <v>7360.9769812499999</v>
      </c>
      <c r="K131" s="118">
        <v>7360.9769812499999</v>
      </c>
      <c r="L131" s="118">
        <v>6543.0906500000001</v>
      </c>
      <c r="M131" s="118">
        <v>6543.0906500000001</v>
      </c>
      <c r="N131" s="118">
        <v>6543.0906500000001</v>
      </c>
      <c r="O131" s="118">
        <v>6543.0906500000001</v>
      </c>
      <c r="P131" s="118">
        <v>6543.0906500000001</v>
      </c>
      <c r="Q131" s="118">
        <v>6543.0906500000001</v>
      </c>
      <c r="R131" s="119">
        <v>84946.604843749999</v>
      </c>
      <c r="S131" s="120">
        <v>93713.04</v>
      </c>
      <c r="T131" s="121">
        <v>8766.4351562499942</v>
      </c>
      <c r="U131" s="120"/>
      <c r="V131" s="160">
        <v>84329.781824999998</v>
      </c>
      <c r="W131" s="161">
        <v>-616.82301875000121</v>
      </c>
    </row>
    <row r="132" spans="1:23" ht="11.25" customHeight="1" x14ac:dyDescent="0.35">
      <c r="A132" s="113"/>
      <c r="B132" s="113"/>
      <c r="C132" s="113" t="s">
        <v>184</v>
      </c>
      <c r="D132" s="113"/>
      <c r="E132" s="114"/>
      <c r="F132" s="115">
        <v>2002.08</v>
      </c>
      <c r="G132" s="116">
        <v>2002.1</v>
      </c>
      <c r="H132" s="116">
        <v>2002.1</v>
      </c>
      <c r="I132" s="117">
        <v>1890.2623291015625</v>
      </c>
      <c r="J132" s="118">
        <v>1890.2623291015625</v>
      </c>
      <c r="K132" s="118">
        <v>1890.2623291015625</v>
      </c>
      <c r="L132" s="118">
        <v>1890.2623291015625</v>
      </c>
      <c r="M132" s="118">
        <v>1890.2623291015625</v>
      </c>
      <c r="N132" s="118">
        <v>1890.2623291015625</v>
      </c>
      <c r="O132" s="118">
        <v>1890.2623291015625</v>
      </c>
      <c r="P132" s="118">
        <v>1890.2623291015625</v>
      </c>
      <c r="Q132" s="118">
        <v>1890.2623291015625</v>
      </c>
      <c r="R132" s="119">
        <v>23018.640961914061</v>
      </c>
      <c r="S132" s="120">
        <v>23018.639999999999</v>
      </c>
      <c r="T132" s="121">
        <v>-9.6191406191792339E-4</v>
      </c>
      <c r="U132" s="120"/>
      <c r="V132" s="160">
        <v>23018.64044921875</v>
      </c>
      <c r="W132" s="161">
        <v>-5.1269531104480848E-4</v>
      </c>
    </row>
    <row r="133" spans="1:23" ht="11.25" customHeight="1" x14ac:dyDescent="0.35">
      <c r="A133" s="113"/>
      <c r="B133" s="113"/>
      <c r="C133" s="113" t="s">
        <v>185</v>
      </c>
      <c r="D133" s="113"/>
      <c r="E133" s="114"/>
      <c r="F133" s="115">
        <v>4047.84</v>
      </c>
      <c r="G133" s="116">
        <v>4200.97</v>
      </c>
      <c r="H133" s="116">
        <v>4116.8999999999996</v>
      </c>
      <c r="I133" s="117">
        <v>4261.5562824999997</v>
      </c>
      <c r="J133" s="118">
        <v>4261.5562824999997</v>
      </c>
      <c r="K133" s="118">
        <v>4261.5562824999997</v>
      </c>
      <c r="L133" s="118">
        <v>4261.5562824999997</v>
      </c>
      <c r="M133" s="118">
        <v>4261.5562824999997</v>
      </c>
      <c r="N133" s="118">
        <v>4261.5562824999997</v>
      </c>
      <c r="O133" s="118">
        <v>4261.5562824999997</v>
      </c>
      <c r="P133" s="118">
        <v>4261.5562824999997</v>
      </c>
      <c r="Q133" s="118">
        <v>4261.5562824999997</v>
      </c>
      <c r="R133" s="119">
        <v>50719.716542500013</v>
      </c>
      <c r="S133" s="120">
        <v>53610.12</v>
      </c>
      <c r="T133" s="121">
        <v>2890.4034574999896</v>
      </c>
      <c r="U133" s="120"/>
      <c r="V133" s="160">
        <v>50864.372825000013</v>
      </c>
      <c r="W133" s="161">
        <v>144.65628250000009</v>
      </c>
    </row>
    <row r="134" spans="1:23" ht="11.25" customHeight="1" x14ac:dyDescent="0.35">
      <c r="A134" s="113"/>
      <c r="B134" s="113"/>
      <c r="C134" s="113" t="s">
        <v>186</v>
      </c>
      <c r="D134" s="113"/>
      <c r="E134" s="114"/>
      <c r="F134" s="115">
        <v>946.68</v>
      </c>
      <c r="G134" s="116">
        <v>982.49</v>
      </c>
      <c r="H134" s="116">
        <v>962.83</v>
      </c>
      <c r="I134" s="117">
        <v>996.65429187500001</v>
      </c>
      <c r="J134" s="118">
        <v>996.65429187500001</v>
      </c>
      <c r="K134" s="118">
        <v>996.65429187500001</v>
      </c>
      <c r="L134" s="118">
        <v>996.65429187500001</v>
      </c>
      <c r="M134" s="118">
        <v>996.65429187500001</v>
      </c>
      <c r="N134" s="118">
        <v>996.65429187500001</v>
      </c>
      <c r="O134" s="118">
        <v>996.65429187500001</v>
      </c>
      <c r="P134" s="118">
        <v>996.65429187500001</v>
      </c>
      <c r="Q134" s="118">
        <v>996.65429187500001</v>
      </c>
      <c r="R134" s="119">
        <v>11861.888626875001</v>
      </c>
      <c r="S134" s="120">
        <v>12537.84</v>
      </c>
      <c r="T134" s="121">
        <v>675.95137312499901</v>
      </c>
      <c r="U134" s="120"/>
      <c r="V134" s="160">
        <v>11895.712918750001</v>
      </c>
      <c r="W134" s="161">
        <v>33.824291875000199</v>
      </c>
    </row>
    <row r="135" spans="1:23" ht="11.25" customHeight="1" x14ac:dyDescent="0.35">
      <c r="A135" s="113"/>
      <c r="B135" s="113"/>
      <c r="C135" s="113" t="s">
        <v>187</v>
      </c>
      <c r="D135" s="113"/>
      <c r="E135" s="114"/>
      <c r="F135" s="115">
        <v>5442.82</v>
      </c>
      <c r="G135" s="116">
        <v>6023.84</v>
      </c>
      <c r="H135" s="116">
        <v>6023.84</v>
      </c>
      <c r="I135" s="117">
        <v>4412.1708984375</v>
      </c>
      <c r="J135" s="118">
        <v>4412.1708984375</v>
      </c>
      <c r="K135" s="118">
        <v>4412.1708984375</v>
      </c>
      <c r="L135" s="118">
        <v>4412.1708984375</v>
      </c>
      <c r="M135" s="118">
        <v>4412.1708984375</v>
      </c>
      <c r="N135" s="118">
        <v>4412.1708984375</v>
      </c>
      <c r="O135" s="118">
        <v>4412.1708984375</v>
      </c>
      <c r="P135" s="118">
        <v>4412.1708984375</v>
      </c>
      <c r="Q135" s="118">
        <v>4412.1708984375</v>
      </c>
      <c r="R135" s="119">
        <v>57200.0380859375</v>
      </c>
      <c r="S135" s="120">
        <v>57200.04</v>
      </c>
      <c r="T135" s="121">
        <v>1.9140625008731149E-3</v>
      </c>
      <c r="U135" s="120"/>
      <c r="V135" s="160">
        <v>57200.038906250003</v>
      </c>
      <c r="W135" s="161">
        <v>8.2031250349245965E-4</v>
      </c>
    </row>
    <row r="136" spans="1:23" ht="11.25" customHeight="1" x14ac:dyDescent="0.35">
      <c r="A136" s="113"/>
      <c r="B136" s="113"/>
      <c r="C136" s="113" t="s">
        <v>188</v>
      </c>
      <c r="D136" s="113"/>
      <c r="E136" s="114"/>
      <c r="F136" s="115">
        <v>6730.42</v>
      </c>
      <c r="G136" s="116">
        <v>6730.7</v>
      </c>
      <c r="H136" s="116">
        <v>6730.7</v>
      </c>
      <c r="I136" s="117">
        <v>6164.6811451537496</v>
      </c>
      <c r="J136" s="118">
        <v>6164.6811451537496</v>
      </c>
      <c r="K136" s="118">
        <v>6164.6811451537496</v>
      </c>
      <c r="L136" s="118">
        <v>5479.7165734700002</v>
      </c>
      <c r="M136" s="118">
        <v>5479.7165734700002</v>
      </c>
      <c r="N136" s="118">
        <v>5479.7165734700002</v>
      </c>
      <c r="O136" s="118">
        <v>5479.7165734700002</v>
      </c>
      <c r="P136" s="118">
        <v>5479.7165734700002</v>
      </c>
      <c r="Q136" s="118">
        <v>5479.7165734700002</v>
      </c>
      <c r="R136" s="119">
        <v>71564.162876281262</v>
      </c>
      <c r="S136" s="120">
        <v>74111.16</v>
      </c>
      <c r="T136" s="121">
        <v>2546.9971237187419</v>
      </c>
      <c r="U136" s="120"/>
      <c r="V136" s="160">
        <v>70998.144021435015</v>
      </c>
      <c r="W136" s="161">
        <v>-566.01885484624654</v>
      </c>
    </row>
    <row r="137" spans="1:23" ht="11.25" customHeight="1" x14ac:dyDescent="0.35">
      <c r="A137" s="113"/>
      <c r="B137" s="113"/>
      <c r="C137" s="113" t="s">
        <v>189</v>
      </c>
      <c r="D137" s="113"/>
      <c r="E137" s="114"/>
      <c r="F137" s="115">
        <v>2845.44</v>
      </c>
      <c r="G137" s="116">
        <v>2845.44</v>
      </c>
      <c r="H137" s="116">
        <v>2832.25</v>
      </c>
      <c r="I137" s="117">
        <v>2831.1868962928302</v>
      </c>
      <c r="J137" s="118">
        <v>2831.1868962928302</v>
      </c>
      <c r="K137" s="118">
        <v>2831.1868962928302</v>
      </c>
      <c r="L137" s="118">
        <v>2831.1868962928302</v>
      </c>
      <c r="M137" s="118">
        <v>2831.1868962928302</v>
      </c>
      <c r="N137" s="118">
        <v>2831.1868962928302</v>
      </c>
      <c r="O137" s="118">
        <v>2831.1868962928302</v>
      </c>
      <c r="P137" s="118">
        <v>2831.1868962928302</v>
      </c>
      <c r="Q137" s="118">
        <v>2831.1868962928302</v>
      </c>
      <c r="R137" s="119">
        <v>34003.812066635481</v>
      </c>
      <c r="S137" s="120">
        <v>34036.199999999997</v>
      </c>
      <c r="T137" s="121">
        <v>32.387933364516357</v>
      </c>
      <c r="U137" s="120"/>
      <c r="V137" s="160">
        <v>34002.748962928308</v>
      </c>
      <c r="W137" s="161">
        <v>-1.0631037071725586</v>
      </c>
    </row>
    <row r="138" spans="1:23" ht="11.25" customHeight="1" x14ac:dyDescent="0.35">
      <c r="A138" s="113"/>
      <c r="B138" s="113"/>
      <c r="C138" s="113" t="s">
        <v>190</v>
      </c>
      <c r="D138" s="113"/>
      <c r="E138" s="114"/>
      <c r="F138" s="115">
        <v>665.47</v>
      </c>
      <c r="G138" s="116">
        <v>665.46</v>
      </c>
      <c r="H138" s="116">
        <v>662.37</v>
      </c>
      <c r="I138" s="117">
        <v>662.13241929429205</v>
      </c>
      <c r="J138" s="118">
        <v>662.13241929429205</v>
      </c>
      <c r="K138" s="118">
        <v>662.13241929429205</v>
      </c>
      <c r="L138" s="118">
        <v>662.13241929429205</v>
      </c>
      <c r="M138" s="118">
        <v>662.13241929429205</v>
      </c>
      <c r="N138" s="118">
        <v>662.13241929429205</v>
      </c>
      <c r="O138" s="118">
        <v>662.13241929429205</v>
      </c>
      <c r="P138" s="118">
        <v>662.13241929429205</v>
      </c>
      <c r="Q138" s="118">
        <v>662.13241929429205</v>
      </c>
      <c r="R138" s="119">
        <v>7952.4917736486286</v>
      </c>
      <c r="S138" s="120">
        <v>7960.08</v>
      </c>
      <c r="T138" s="121">
        <v>7.5882263513713042</v>
      </c>
      <c r="U138" s="120"/>
      <c r="V138" s="160">
        <v>7952.2541929429208</v>
      </c>
      <c r="W138" s="161">
        <v>-0.23758070570784184</v>
      </c>
    </row>
    <row r="139" spans="1:23" ht="11.25" customHeight="1" x14ac:dyDescent="0.35">
      <c r="A139" s="113"/>
      <c r="B139" s="113"/>
      <c r="C139" s="113" t="s">
        <v>191</v>
      </c>
      <c r="D139" s="113"/>
      <c r="E139" s="114"/>
      <c r="F139" s="115">
        <v>4190.74</v>
      </c>
      <c r="G139" s="116">
        <v>4192.6400000000003</v>
      </c>
      <c r="H139" s="116">
        <v>4192.6400000000003</v>
      </c>
      <c r="I139" s="117">
        <v>2647.1044921875</v>
      </c>
      <c r="J139" s="118">
        <v>2647.1044921875</v>
      </c>
      <c r="K139" s="118">
        <v>2647.1044921875</v>
      </c>
      <c r="L139" s="118">
        <v>2647.1044921875</v>
      </c>
      <c r="M139" s="118">
        <v>2647.1044921875</v>
      </c>
      <c r="N139" s="118">
        <v>2647.1044921875</v>
      </c>
      <c r="O139" s="118">
        <v>2647.1044921875</v>
      </c>
      <c r="P139" s="118">
        <v>2647.1044921875</v>
      </c>
      <c r="Q139" s="118">
        <v>2647.1044921875</v>
      </c>
      <c r="R139" s="119">
        <v>36399.960429687504</v>
      </c>
      <c r="S139" s="120">
        <v>36399.96</v>
      </c>
      <c r="T139" s="121">
        <v>-4.2968750494765118E-4</v>
      </c>
      <c r="U139" s="120"/>
      <c r="V139" s="160">
        <v>36399.962031250005</v>
      </c>
      <c r="W139" s="161">
        <v>1.6015625005820766E-3</v>
      </c>
    </row>
    <row r="140" spans="1:23" ht="11.25" customHeight="1" x14ac:dyDescent="0.35">
      <c r="A140" s="113"/>
      <c r="B140" s="113"/>
      <c r="C140" s="113" t="s">
        <v>192</v>
      </c>
      <c r="D140" s="113"/>
      <c r="E140" s="114"/>
      <c r="F140" s="115">
        <v>3919.57</v>
      </c>
      <c r="G140" s="116">
        <v>4479.51</v>
      </c>
      <c r="H140" s="116">
        <v>4132.99</v>
      </c>
      <c r="I140" s="117">
        <v>4365.6868800000002</v>
      </c>
      <c r="J140" s="118">
        <v>4365.6868800000002</v>
      </c>
      <c r="K140" s="118">
        <v>4365.6868800000002</v>
      </c>
      <c r="L140" s="118">
        <v>4365.6868800000002</v>
      </c>
      <c r="M140" s="118">
        <v>4365.6868800000002</v>
      </c>
      <c r="N140" s="118">
        <v>4365.6868800000002</v>
      </c>
      <c r="O140" s="118">
        <v>4365.6868800000002</v>
      </c>
      <c r="P140" s="118">
        <v>4365.6868800000002</v>
      </c>
      <c r="Q140" s="118">
        <v>4365.6868800000002</v>
      </c>
      <c r="R140" s="119">
        <v>51823.25192000001</v>
      </c>
      <c r="S140" s="120">
        <v>47782.8</v>
      </c>
      <c r="T140" s="121">
        <v>-4040.4519200000068</v>
      </c>
      <c r="U140" s="120"/>
      <c r="V140" s="160">
        <v>48143.46880000001</v>
      </c>
      <c r="W140" s="161">
        <v>-3679.7831200000001</v>
      </c>
    </row>
    <row r="141" spans="1:23" ht="11.25" customHeight="1" x14ac:dyDescent="0.35">
      <c r="A141" s="113"/>
      <c r="B141" s="113"/>
      <c r="C141" s="113" t="s">
        <v>193</v>
      </c>
      <c r="D141" s="113"/>
      <c r="E141" s="114"/>
      <c r="F141" s="115">
        <v>1553.17</v>
      </c>
      <c r="G141" s="116">
        <v>1801.22</v>
      </c>
      <c r="H141" s="116">
        <v>1709.74</v>
      </c>
      <c r="I141" s="117">
        <v>2004.98212266667</v>
      </c>
      <c r="J141" s="118">
        <v>2004.98212266667</v>
      </c>
      <c r="K141" s="118">
        <v>2004.98212266667</v>
      </c>
      <c r="L141" s="118">
        <v>2004.98212266667</v>
      </c>
      <c r="M141" s="118">
        <v>2004.98212266667</v>
      </c>
      <c r="N141" s="118">
        <v>2004.98212266667</v>
      </c>
      <c r="O141" s="118">
        <v>2004.98212266667</v>
      </c>
      <c r="P141" s="118">
        <v>2004.98212266667</v>
      </c>
      <c r="Q141" s="118">
        <v>2004.98212266667</v>
      </c>
      <c r="R141" s="119">
        <v>23108.969104000025</v>
      </c>
      <c r="S141" s="120">
        <v>21944.639999999999</v>
      </c>
      <c r="T141" s="121">
        <v>-1164.3291040000258</v>
      </c>
      <c r="U141" s="120"/>
      <c r="V141" s="160">
        <v>21607.368559999999</v>
      </c>
      <c r="W141" s="161">
        <v>-1501.6005440000263</v>
      </c>
    </row>
    <row r="142" spans="1:23" ht="11.25" customHeight="1" x14ac:dyDescent="0.35">
      <c r="A142" s="113"/>
      <c r="B142" s="113"/>
      <c r="C142" s="113" t="s">
        <v>194</v>
      </c>
      <c r="D142" s="113"/>
      <c r="E142" s="114"/>
      <c r="F142" s="115">
        <v>363.22</v>
      </c>
      <c r="G142" s="116">
        <v>421.25</v>
      </c>
      <c r="H142" s="116">
        <v>399.86</v>
      </c>
      <c r="I142" s="117">
        <v>468.90710933333298</v>
      </c>
      <c r="J142" s="118">
        <v>468.90710933333298</v>
      </c>
      <c r="K142" s="118">
        <v>468.90710933333298</v>
      </c>
      <c r="L142" s="118">
        <v>468.90710933333298</v>
      </c>
      <c r="M142" s="118">
        <v>468.90710933333298</v>
      </c>
      <c r="N142" s="118">
        <v>468.90710933333298</v>
      </c>
      <c r="O142" s="118">
        <v>468.90710933333298</v>
      </c>
      <c r="P142" s="118">
        <v>468.90710933333298</v>
      </c>
      <c r="Q142" s="118">
        <v>468.90710933333298</v>
      </c>
      <c r="R142" s="119">
        <v>5404.4939839999979</v>
      </c>
      <c r="S142" s="120">
        <v>5132.28</v>
      </c>
      <c r="T142" s="121">
        <v>-272.21398399999816</v>
      </c>
      <c r="U142" s="120"/>
      <c r="V142" s="160">
        <v>5053.3117599999987</v>
      </c>
      <c r="W142" s="161">
        <v>-351.18222399999922</v>
      </c>
    </row>
    <row r="143" spans="1:23" ht="11.25" customHeight="1" x14ac:dyDescent="0.35">
      <c r="A143" s="113"/>
      <c r="B143" s="113"/>
      <c r="C143" s="113" t="s">
        <v>195</v>
      </c>
      <c r="D143" s="113"/>
      <c r="E143" s="114"/>
      <c r="F143" s="115">
        <v>3800.32</v>
      </c>
      <c r="G143" s="116">
        <v>3807.32</v>
      </c>
      <c r="H143" s="116">
        <v>3807.32</v>
      </c>
      <c r="I143" s="117">
        <v>3353.8974609375</v>
      </c>
      <c r="J143" s="118">
        <v>3353.8974609375</v>
      </c>
      <c r="K143" s="118">
        <v>3353.8974609375</v>
      </c>
      <c r="L143" s="118">
        <v>3353.8974609375</v>
      </c>
      <c r="M143" s="118">
        <v>3353.8974609375</v>
      </c>
      <c r="N143" s="118">
        <v>3353.8974609375</v>
      </c>
      <c r="O143" s="118">
        <v>3353.8974609375</v>
      </c>
      <c r="P143" s="118">
        <v>3353.8974609375</v>
      </c>
      <c r="Q143" s="118">
        <v>3353.8974609375</v>
      </c>
      <c r="R143" s="119">
        <v>41600.037148437499</v>
      </c>
      <c r="S143" s="120">
        <v>41600.04</v>
      </c>
      <c r="T143" s="121">
        <v>2.8515625017462298E-3</v>
      </c>
      <c r="U143" s="120"/>
      <c r="V143" s="160">
        <v>41600.037460937499</v>
      </c>
      <c r="W143" s="161">
        <v>3.125000002910383E-4</v>
      </c>
    </row>
    <row r="144" spans="1:23" ht="11.25" customHeight="1" x14ac:dyDescent="0.35">
      <c r="A144" s="113"/>
      <c r="B144" s="113"/>
      <c r="C144" s="113" t="s">
        <v>196</v>
      </c>
      <c r="D144" s="113"/>
      <c r="E144" s="114"/>
      <c r="F144" s="115">
        <v>3119.18</v>
      </c>
      <c r="G144" s="116">
        <v>3517.13</v>
      </c>
      <c r="H144" s="116">
        <v>3582.58</v>
      </c>
      <c r="I144" s="117">
        <v>3140.2065149999999</v>
      </c>
      <c r="J144" s="118">
        <v>3140.2065149999999</v>
      </c>
      <c r="K144" s="118">
        <v>3140.2065149999999</v>
      </c>
      <c r="L144" s="118">
        <v>3140.2065149999999</v>
      </c>
      <c r="M144" s="118">
        <v>3140.2065149999999</v>
      </c>
      <c r="N144" s="118">
        <v>3140.2065149999999</v>
      </c>
      <c r="O144" s="118">
        <v>3140.2065149999999</v>
      </c>
      <c r="P144" s="118">
        <v>3140.2065149999999</v>
      </c>
      <c r="Q144" s="118">
        <v>3140.2065149999999</v>
      </c>
      <c r="R144" s="119">
        <v>38480.748634999989</v>
      </c>
      <c r="S144" s="120">
        <v>37242.959999999999</v>
      </c>
      <c r="T144" s="121">
        <v>-1237.7886349999899</v>
      </c>
      <c r="U144" s="120"/>
      <c r="V144" s="160">
        <v>38038.375149999985</v>
      </c>
      <c r="W144" s="161">
        <v>-442.37348500000371</v>
      </c>
    </row>
    <row r="145" spans="1:23" ht="11.25" customHeight="1" x14ac:dyDescent="0.35">
      <c r="A145" s="113"/>
      <c r="B145" s="113"/>
      <c r="C145" s="113" t="s">
        <v>197</v>
      </c>
      <c r="D145" s="113"/>
      <c r="E145" s="114"/>
      <c r="F145" s="115">
        <v>1206.6600000000001</v>
      </c>
      <c r="G145" s="116">
        <v>1419.69</v>
      </c>
      <c r="H145" s="116">
        <v>1357.37</v>
      </c>
      <c r="I145" s="117">
        <v>1442.1689180000001</v>
      </c>
      <c r="J145" s="118">
        <v>1442.1689180000001</v>
      </c>
      <c r="K145" s="118">
        <v>1442.1689180000001</v>
      </c>
      <c r="L145" s="118">
        <v>1442.1689180000001</v>
      </c>
      <c r="M145" s="118">
        <v>1442.1689180000001</v>
      </c>
      <c r="N145" s="118">
        <v>1442.1689180000001</v>
      </c>
      <c r="O145" s="118">
        <v>1442.1689180000001</v>
      </c>
      <c r="P145" s="118">
        <v>1442.1689180000001</v>
      </c>
      <c r="Q145" s="118">
        <v>1442.1689180000001</v>
      </c>
      <c r="R145" s="119">
        <v>16963.240261999999</v>
      </c>
      <c r="S145" s="120">
        <v>17104.2</v>
      </c>
      <c r="T145" s="121">
        <v>140.95973800000138</v>
      </c>
      <c r="U145" s="120"/>
      <c r="V145" s="160">
        <v>17048.03918</v>
      </c>
      <c r="W145" s="161">
        <v>84.798918000000413</v>
      </c>
    </row>
    <row r="146" spans="1:23" ht="11.25" customHeight="1" x14ac:dyDescent="0.35">
      <c r="A146" s="113"/>
      <c r="B146" s="113"/>
      <c r="C146" s="113" t="s">
        <v>198</v>
      </c>
      <c r="D146" s="113"/>
      <c r="E146" s="114"/>
      <c r="F146" s="115">
        <v>282.19</v>
      </c>
      <c r="G146" s="116">
        <v>332</v>
      </c>
      <c r="H146" s="116">
        <v>317.44</v>
      </c>
      <c r="I146" s="117">
        <v>337.28144049999997</v>
      </c>
      <c r="J146" s="118">
        <v>337.28144049999997</v>
      </c>
      <c r="K146" s="118">
        <v>337.28144049999997</v>
      </c>
      <c r="L146" s="118">
        <v>337.28144049999997</v>
      </c>
      <c r="M146" s="118">
        <v>337.28144049999997</v>
      </c>
      <c r="N146" s="118">
        <v>337.28144049999997</v>
      </c>
      <c r="O146" s="118">
        <v>337.28144049999997</v>
      </c>
      <c r="P146" s="118">
        <v>337.28144049999997</v>
      </c>
      <c r="Q146" s="118">
        <v>337.28144049999997</v>
      </c>
      <c r="R146" s="119">
        <v>3967.1629644999994</v>
      </c>
      <c r="S146" s="120">
        <v>4000.2</v>
      </c>
      <c r="T146" s="121">
        <v>33.037035500000457</v>
      </c>
      <c r="U146" s="120"/>
      <c r="V146" s="160">
        <v>3987.0044049999992</v>
      </c>
      <c r="W146" s="161">
        <v>19.841440499999862</v>
      </c>
    </row>
    <row r="147" spans="1:23" ht="11.25" customHeight="1" x14ac:dyDescent="0.35">
      <c r="A147" s="113"/>
      <c r="B147" s="113"/>
      <c r="C147" s="113" t="s">
        <v>199</v>
      </c>
      <c r="D147" s="113"/>
      <c r="E147" s="114"/>
      <c r="F147" s="115">
        <v>2396.8200000000002</v>
      </c>
      <c r="G147" s="116">
        <v>2925.14</v>
      </c>
      <c r="H147" s="116">
        <v>3456.24</v>
      </c>
      <c r="I147" s="117">
        <v>3466.64</v>
      </c>
      <c r="J147" s="118">
        <v>3466.64</v>
      </c>
      <c r="K147" s="118">
        <v>3466.64</v>
      </c>
      <c r="L147" s="118">
        <v>3466.64</v>
      </c>
      <c r="M147" s="118">
        <v>3466.64</v>
      </c>
      <c r="N147" s="118">
        <v>3466.64</v>
      </c>
      <c r="O147" s="118">
        <v>3466.64</v>
      </c>
      <c r="P147" s="118">
        <v>3466.64</v>
      </c>
      <c r="Q147" s="118">
        <v>3466.64</v>
      </c>
      <c r="R147" s="119">
        <v>39977.96</v>
      </c>
      <c r="S147" s="120">
        <v>41600.04</v>
      </c>
      <c r="T147" s="121">
        <v>1622.0800000000017</v>
      </c>
      <c r="U147" s="120"/>
      <c r="V147" s="160">
        <v>39988.36</v>
      </c>
      <c r="W147" s="161">
        <v>10.400000000001455</v>
      </c>
    </row>
    <row r="148" spans="1:23" ht="11.25" customHeight="1" x14ac:dyDescent="0.35">
      <c r="A148" s="113"/>
      <c r="B148" s="113"/>
      <c r="C148" s="113" t="s">
        <v>200</v>
      </c>
      <c r="D148" s="113"/>
      <c r="E148" s="114"/>
      <c r="F148" s="115">
        <v>0</v>
      </c>
      <c r="G148" s="116">
        <v>0</v>
      </c>
      <c r="H148" s="116">
        <v>281.25</v>
      </c>
      <c r="I148" s="117">
        <v>609.75</v>
      </c>
      <c r="J148" s="118">
        <v>609.75</v>
      </c>
      <c r="K148" s="118">
        <v>609.75</v>
      </c>
      <c r="L148" s="118">
        <v>609.75</v>
      </c>
      <c r="M148" s="118">
        <v>609.75</v>
      </c>
      <c r="N148" s="118">
        <v>609.75</v>
      </c>
      <c r="O148" s="118">
        <v>609.75</v>
      </c>
      <c r="P148" s="118">
        <v>609.75</v>
      </c>
      <c r="Q148" s="118">
        <v>562.5</v>
      </c>
      <c r="R148" s="119">
        <v>5721.75</v>
      </c>
      <c r="S148" s="120">
        <v>0</v>
      </c>
      <c r="T148" s="121">
        <v>-5721.75</v>
      </c>
      <c r="U148" s="120"/>
      <c r="V148" s="160">
        <v>0</v>
      </c>
      <c r="W148" s="161">
        <v>-5721.75</v>
      </c>
    </row>
    <row r="149" spans="1:23" ht="11.25" customHeight="1" x14ac:dyDescent="0.35">
      <c r="A149" s="113"/>
      <c r="B149" s="113"/>
      <c r="C149" s="113" t="s">
        <v>201</v>
      </c>
      <c r="D149" s="113"/>
      <c r="E149" s="114"/>
      <c r="F149" s="115">
        <v>0</v>
      </c>
      <c r="G149" s="116">
        <v>170.49</v>
      </c>
      <c r="H149" s="116">
        <v>533.24</v>
      </c>
      <c r="I149" s="117">
        <v>627.23333333333301</v>
      </c>
      <c r="J149" s="118">
        <v>627.23333333333301</v>
      </c>
      <c r="K149" s="118">
        <v>627.23333333333301</v>
      </c>
      <c r="L149" s="118">
        <v>627.23333333333301</v>
      </c>
      <c r="M149" s="118">
        <v>627.23333333333301</v>
      </c>
      <c r="N149" s="118">
        <v>627.23333333333301</v>
      </c>
      <c r="O149" s="118">
        <v>627.23333333333301</v>
      </c>
      <c r="P149" s="118">
        <v>627.23333333333301</v>
      </c>
      <c r="Q149" s="118">
        <v>258.33333333333297</v>
      </c>
      <c r="R149" s="119">
        <v>5979.9299999999967</v>
      </c>
      <c r="S149" s="120">
        <v>18600</v>
      </c>
      <c r="T149" s="121">
        <v>12620.070000000003</v>
      </c>
      <c r="U149" s="120"/>
      <c r="V149" s="160">
        <v>18770.489999999998</v>
      </c>
      <c r="W149" s="161">
        <v>12790.560000000001</v>
      </c>
    </row>
    <row r="150" spans="1:23" ht="11.25" customHeight="1" x14ac:dyDescent="0.35">
      <c r="A150" s="113"/>
      <c r="B150" s="113"/>
      <c r="C150" s="113" t="s">
        <v>202</v>
      </c>
      <c r="D150" s="113"/>
      <c r="E150" s="114"/>
      <c r="F150" s="115">
        <v>0</v>
      </c>
      <c r="G150" s="116">
        <v>39.869999999999997</v>
      </c>
      <c r="H150" s="116">
        <v>124.77</v>
      </c>
      <c r="I150" s="117">
        <v>146.691666666667</v>
      </c>
      <c r="J150" s="118">
        <v>146.691666666667</v>
      </c>
      <c r="K150" s="118">
        <v>146.691666666667</v>
      </c>
      <c r="L150" s="118">
        <v>146.691666666667</v>
      </c>
      <c r="M150" s="118">
        <v>146.691666666667</v>
      </c>
      <c r="N150" s="118">
        <v>146.691666666667</v>
      </c>
      <c r="O150" s="118">
        <v>146.691666666667</v>
      </c>
      <c r="P150" s="118">
        <v>146.691666666667</v>
      </c>
      <c r="Q150" s="118">
        <v>60.4166666666667</v>
      </c>
      <c r="R150" s="119">
        <v>1398.5900000000031</v>
      </c>
      <c r="S150" s="120">
        <v>4350</v>
      </c>
      <c r="T150" s="121">
        <v>2951.4099999999971</v>
      </c>
      <c r="U150" s="120"/>
      <c r="V150" s="160">
        <v>4389.87</v>
      </c>
      <c r="W150" s="161">
        <v>2991.279999999997</v>
      </c>
    </row>
    <row r="151" spans="1:23" ht="11.25" customHeight="1" x14ac:dyDescent="0.35">
      <c r="A151" s="113"/>
      <c r="B151" s="113"/>
      <c r="C151" s="122" t="s">
        <v>203</v>
      </c>
      <c r="D151" s="122"/>
      <c r="E151" s="123"/>
      <c r="F151" s="124">
        <v>189868.29000000004</v>
      </c>
      <c r="G151" s="125">
        <v>214369.76</v>
      </c>
      <c r="H151" s="125">
        <v>126611.95999999999</v>
      </c>
      <c r="I151" s="126">
        <v>188571.55044938801</v>
      </c>
      <c r="J151" s="127">
        <v>188571.55044938801</v>
      </c>
      <c r="K151" s="127">
        <v>188571.55044938801</v>
      </c>
      <c r="L151" s="127">
        <v>182241.15563783876</v>
      </c>
      <c r="M151" s="127">
        <v>182241.15563783876</v>
      </c>
      <c r="N151" s="127">
        <v>182241.15563783876</v>
      </c>
      <c r="O151" s="127">
        <v>182241.15563783876</v>
      </c>
      <c r="P151" s="127">
        <v>182241.15563783876</v>
      </c>
      <c r="Q151" s="127">
        <v>185548.43063783876</v>
      </c>
      <c r="R151" s="128">
        <v>2193318.8701751968</v>
      </c>
      <c r="S151" s="129">
        <v>2267836.3200000003</v>
      </c>
      <c r="T151" s="130">
        <v>74517.449824803727</v>
      </c>
      <c r="U151" s="129"/>
      <c r="V151" s="162">
        <v>2211175.6557834502</v>
      </c>
      <c r="W151" s="131">
        <v>17856.785608254773</v>
      </c>
    </row>
    <row r="152" spans="1:23" ht="11.25" customHeight="1" x14ac:dyDescent="0.35">
      <c r="A152" s="113"/>
      <c r="B152" s="113" t="s">
        <v>33</v>
      </c>
      <c r="C152" s="113"/>
      <c r="D152" s="113"/>
      <c r="E152" s="114"/>
      <c r="F152" s="115"/>
      <c r="G152" s="116"/>
      <c r="H152" s="116"/>
      <c r="I152" s="117"/>
      <c r="J152" s="118"/>
      <c r="K152" s="118"/>
      <c r="L152" s="118"/>
      <c r="M152" s="118"/>
      <c r="N152" s="118"/>
      <c r="O152" s="118"/>
      <c r="P152" s="118"/>
      <c r="Q152" s="118"/>
      <c r="R152" s="119"/>
      <c r="S152" s="120"/>
      <c r="T152" s="121"/>
      <c r="U152" s="120"/>
      <c r="V152" s="160"/>
      <c r="W152" s="161"/>
    </row>
    <row r="153" spans="1:23" ht="11.25" customHeight="1" x14ac:dyDescent="0.35">
      <c r="A153" s="113"/>
      <c r="B153" s="113"/>
      <c r="C153" s="113" t="s">
        <v>204</v>
      </c>
      <c r="D153" s="113"/>
      <c r="E153" s="114"/>
      <c r="F153" s="115">
        <v>3500</v>
      </c>
      <c r="G153" s="116">
        <v>24974.9</v>
      </c>
      <c r="H153" s="116">
        <v>14810.85</v>
      </c>
      <c r="I153" s="117">
        <v>13527.138671875</v>
      </c>
      <c r="J153" s="118">
        <v>13527.138671875</v>
      </c>
      <c r="K153" s="118">
        <v>13527.138671875</v>
      </c>
      <c r="L153" s="118">
        <v>13527.138671875</v>
      </c>
      <c r="M153" s="118">
        <v>13527.138671875</v>
      </c>
      <c r="N153" s="118">
        <v>13527.138671875</v>
      </c>
      <c r="O153" s="118">
        <v>13527.138671875</v>
      </c>
      <c r="P153" s="118">
        <v>13527.138671875</v>
      </c>
      <c r="Q153" s="118">
        <v>13527.138671875</v>
      </c>
      <c r="R153" s="119">
        <v>165029.998046875</v>
      </c>
      <c r="S153" s="120">
        <v>167499.96</v>
      </c>
      <c r="T153" s="121">
        <v>2469.9619531249919</v>
      </c>
      <c r="U153" s="120" t="s">
        <v>205</v>
      </c>
      <c r="V153" s="160">
        <v>165029.99765624999</v>
      </c>
      <c r="W153" s="161">
        <v>-3.9062500582076609E-4</v>
      </c>
    </row>
    <row r="154" spans="1:23" ht="11.25" customHeight="1" x14ac:dyDescent="0.35">
      <c r="A154" s="113"/>
      <c r="B154" s="113"/>
      <c r="C154" s="113" t="s">
        <v>206</v>
      </c>
      <c r="D154" s="113"/>
      <c r="E154" s="114"/>
      <c r="F154" s="115">
        <v>1140.29</v>
      </c>
      <c r="G154" s="116">
        <v>13679.59</v>
      </c>
      <c r="H154" s="116">
        <v>0</v>
      </c>
      <c r="I154" s="117">
        <v>97.791122436523438</v>
      </c>
      <c r="J154" s="118">
        <v>97.791122436523438</v>
      </c>
      <c r="K154" s="118">
        <v>97.791122436523438</v>
      </c>
      <c r="L154" s="118">
        <v>97.791122436523438</v>
      </c>
      <c r="M154" s="118">
        <v>97.791122436523438</v>
      </c>
      <c r="N154" s="118">
        <v>97.791122436523438</v>
      </c>
      <c r="O154" s="118">
        <v>97.791122436523438</v>
      </c>
      <c r="P154" s="118">
        <v>97.791122436523438</v>
      </c>
      <c r="Q154" s="118">
        <v>97.791122436523438</v>
      </c>
      <c r="R154" s="119">
        <v>15700.000101928712</v>
      </c>
      <c r="S154" s="120">
        <v>0</v>
      </c>
      <c r="T154" s="121">
        <v>-15700.000101928712</v>
      </c>
      <c r="U154" s="120" t="s">
        <v>207</v>
      </c>
      <c r="V154" s="160">
        <v>15820.000086669923</v>
      </c>
      <c r="W154" s="161">
        <v>119.99998474121094</v>
      </c>
    </row>
    <row r="155" spans="1:23" ht="11.25" customHeight="1" x14ac:dyDescent="0.35">
      <c r="A155" s="113"/>
      <c r="B155" s="113"/>
      <c r="C155" s="113" t="s">
        <v>208</v>
      </c>
      <c r="D155" s="113"/>
      <c r="E155" s="114"/>
      <c r="F155" s="115">
        <v>0</v>
      </c>
      <c r="G155" s="116">
        <v>0</v>
      </c>
      <c r="H155" s="116">
        <v>120</v>
      </c>
      <c r="I155" s="117">
        <v>0</v>
      </c>
      <c r="J155" s="118">
        <v>0</v>
      </c>
      <c r="K155" s="118">
        <v>0</v>
      </c>
      <c r="L155" s="118">
        <v>0</v>
      </c>
      <c r="M155" s="118">
        <v>0</v>
      </c>
      <c r="N155" s="118">
        <v>0</v>
      </c>
      <c r="O155" s="118">
        <v>0</v>
      </c>
      <c r="P155" s="118">
        <v>0</v>
      </c>
      <c r="Q155" s="118">
        <v>0</v>
      </c>
      <c r="R155" s="119">
        <v>120</v>
      </c>
      <c r="S155" s="120">
        <v>0</v>
      </c>
      <c r="T155" s="121">
        <v>-120</v>
      </c>
      <c r="U155" s="120"/>
      <c r="V155" s="160">
        <v>0</v>
      </c>
      <c r="W155" s="161">
        <v>-120</v>
      </c>
    </row>
    <row r="156" spans="1:23" ht="11.25" customHeight="1" x14ac:dyDescent="0.35">
      <c r="A156" s="113"/>
      <c r="B156" s="113"/>
      <c r="C156" s="113" t="s">
        <v>209</v>
      </c>
      <c r="D156" s="113"/>
      <c r="E156" s="114"/>
      <c r="F156" s="115">
        <v>2500</v>
      </c>
      <c r="G156" s="116">
        <v>8000</v>
      </c>
      <c r="H156" s="116">
        <v>0</v>
      </c>
      <c r="I156" s="117">
        <v>0</v>
      </c>
      <c r="J156" s="118">
        <v>0</v>
      </c>
      <c r="K156" s="118">
        <v>0</v>
      </c>
      <c r="L156" s="118">
        <v>0</v>
      </c>
      <c r="M156" s="118">
        <v>0</v>
      </c>
      <c r="N156" s="118">
        <v>0</v>
      </c>
      <c r="O156" s="118">
        <v>0</v>
      </c>
      <c r="P156" s="118">
        <v>0</v>
      </c>
      <c r="Q156" s="118">
        <v>0</v>
      </c>
      <c r="R156" s="119">
        <v>10500</v>
      </c>
      <c r="S156" s="120">
        <v>0</v>
      </c>
      <c r="T156" s="121">
        <v>-10500</v>
      </c>
      <c r="U156" s="120"/>
      <c r="V156" s="160">
        <v>10500</v>
      </c>
      <c r="W156" s="161">
        <v>0</v>
      </c>
    </row>
    <row r="157" spans="1:23" ht="11.25" customHeight="1" x14ac:dyDescent="0.35">
      <c r="A157" s="113"/>
      <c r="B157" s="113"/>
      <c r="C157" s="113" t="s">
        <v>210</v>
      </c>
      <c r="D157" s="113"/>
      <c r="E157" s="114"/>
      <c r="F157" s="115">
        <v>1546.14</v>
      </c>
      <c r="G157" s="116">
        <v>1661.44</v>
      </c>
      <c r="H157" s="116">
        <v>1661.44</v>
      </c>
      <c r="I157" s="117">
        <v>2031.66455078125</v>
      </c>
      <c r="J157" s="118">
        <v>2031.66455078125</v>
      </c>
      <c r="K157" s="118">
        <v>2031.66455078125</v>
      </c>
      <c r="L157" s="118">
        <v>2031.66455078125</v>
      </c>
      <c r="M157" s="118">
        <v>2031.66455078125</v>
      </c>
      <c r="N157" s="118">
        <v>2031.66455078125</v>
      </c>
      <c r="O157" s="118">
        <v>2031.66455078125</v>
      </c>
      <c r="P157" s="118">
        <v>2031.66455078125</v>
      </c>
      <c r="Q157" s="118">
        <v>2031.66455078125</v>
      </c>
      <c r="R157" s="119">
        <v>23154.00095703125</v>
      </c>
      <c r="S157" s="120">
        <v>23154</v>
      </c>
      <c r="T157" s="121">
        <v>-9.5703125043655746E-4</v>
      </c>
      <c r="U157" s="120"/>
      <c r="V157" s="160">
        <v>23153.999677734377</v>
      </c>
      <c r="W157" s="161">
        <v>-1.2792968736903276E-3</v>
      </c>
    </row>
    <row r="158" spans="1:23" ht="11.25" customHeight="1" x14ac:dyDescent="0.35">
      <c r="A158" s="113"/>
      <c r="B158" s="113"/>
      <c r="C158" s="113" t="s">
        <v>211</v>
      </c>
      <c r="D158" s="113"/>
      <c r="E158" s="114"/>
      <c r="F158" s="115">
        <v>0</v>
      </c>
      <c r="G158" s="116">
        <v>1606</v>
      </c>
      <c r="H158" s="116">
        <v>-149</v>
      </c>
      <c r="I158" s="117">
        <v>10265.5556640625</v>
      </c>
      <c r="J158" s="118">
        <v>10265.5556640625</v>
      </c>
      <c r="K158" s="118">
        <v>10265.5556640625</v>
      </c>
      <c r="L158" s="118">
        <v>10265.5556640625</v>
      </c>
      <c r="M158" s="118">
        <v>10265.5556640625</v>
      </c>
      <c r="N158" s="118">
        <v>10265.5556640625</v>
      </c>
      <c r="O158" s="118">
        <v>10265.5556640625</v>
      </c>
      <c r="P158" s="118">
        <v>10265.5556640625</v>
      </c>
      <c r="Q158" s="118">
        <v>10265.5556640625</v>
      </c>
      <c r="R158" s="119">
        <v>93847.0009765625</v>
      </c>
      <c r="S158" s="120">
        <v>95000.04</v>
      </c>
      <c r="T158" s="121">
        <v>1153.0390234374936</v>
      </c>
      <c r="U158" s="120"/>
      <c r="V158" s="160">
        <v>93846.99609375</v>
      </c>
      <c r="W158" s="161">
        <v>-4.8828125E-3</v>
      </c>
    </row>
    <row r="159" spans="1:23" ht="11.25" customHeight="1" x14ac:dyDescent="0.35">
      <c r="A159" s="113"/>
      <c r="B159" s="113"/>
      <c r="C159" s="113" t="s">
        <v>212</v>
      </c>
      <c r="D159" s="113"/>
      <c r="E159" s="114"/>
      <c r="F159" s="115">
        <v>3607.17</v>
      </c>
      <c r="G159" s="116">
        <v>2820.51</v>
      </c>
      <c r="H159" s="116">
        <v>6570.3</v>
      </c>
      <c r="I159" s="117">
        <v>3000.224365234375</v>
      </c>
      <c r="J159" s="118">
        <v>3000.224365234375</v>
      </c>
      <c r="K159" s="118">
        <v>3000.224365234375</v>
      </c>
      <c r="L159" s="118">
        <v>3000.224365234375</v>
      </c>
      <c r="M159" s="118">
        <v>3000.224365234375</v>
      </c>
      <c r="N159" s="118">
        <v>3000.224365234375</v>
      </c>
      <c r="O159" s="118">
        <v>3000.224365234375</v>
      </c>
      <c r="P159" s="118">
        <v>3000.224365234375</v>
      </c>
      <c r="Q159" s="118">
        <v>3000.224365234375</v>
      </c>
      <c r="R159" s="119">
        <v>39999.999287109371</v>
      </c>
      <c r="S159" s="120">
        <v>20000.04</v>
      </c>
      <c r="T159" s="121">
        <v>-19999.95928710937</v>
      </c>
      <c r="U159" s="120"/>
      <c r="V159" s="160">
        <v>20000.039619140625</v>
      </c>
      <c r="W159" s="161">
        <v>-19999.959667968746</v>
      </c>
    </row>
    <row r="160" spans="1:23" ht="11.25" customHeight="1" x14ac:dyDescent="0.35">
      <c r="A160" s="113"/>
      <c r="B160" s="113"/>
      <c r="C160" s="113" t="s">
        <v>213</v>
      </c>
      <c r="D160" s="113"/>
      <c r="E160" s="114"/>
      <c r="F160" s="115">
        <v>860.21</v>
      </c>
      <c r="G160" s="116">
        <v>293.16000000000003</v>
      </c>
      <c r="H160" s="116">
        <v>0</v>
      </c>
      <c r="I160" s="117">
        <v>0</v>
      </c>
      <c r="J160" s="118">
        <v>0</v>
      </c>
      <c r="K160" s="118">
        <v>0</v>
      </c>
      <c r="L160" s="118">
        <v>0</v>
      </c>
      <c r="M160" s="118">
        <v>0</v>
      </c>
      <c r="N160" s="118">
        <v>0</v>
      </c>
      <c r="O160" s="118">
        <v>0</v>
      </c>
      <c r="P160" s="118">
        <v>0</v>
      </c>
      <c r="Q160" s="118">
        <v>0</v>
      </c>
      <c r="R160" s="119">
        <v>1153.3700000000001</v>
      </c>
      <c r="S160" s="120">
        <v>0</v>
      </c>
      <c r="T160" s="121">
        <v>-1153.3700000000001</v>
      </c>
      <c r="U160" s="120"/>
      <c r="V160" s="160">
        <v>1153.3700000000001</v>
      </c>
      <c r="W160" s="161">
        <v>0</v>
      </c>
    </row>
    <row r="161" spans="1:23" ht="11.25" customHeight="1" x14ac:dyDescent="0.35">
      <c r="A161" s="113"/>
      <c r="B161" s="113"/>
      <c r="C161" s="113" t="s">
        <v>214</v>
      </c>
      <c r="D161" s="113"/>
      <c r="E161" s="114"/>
      <c r="F161" s="115">
        <v>0</v>
      </c>
      <c r="G161" s="116">
        <v>4114</v>
      </c>
      <c r="H161" s="116">
        <v>0</v>
      </c>
      <c r="I161" s="117">
        <v>376.22222900390625</v>
      </c>
      <c r="J161" s="118">
        <v>376.22222900390625</v>
      </c>
      <c r="K161" s="118">
        <v>376.22222900390625</v>
      </c>
      <c r="L161" s="118">
        <v>376.22222900390625</v>
      </c>
      <c r="M161" s="118">
        <v>376.22222900390625</v>
      </c>
      <c r="N161" s="118">
        <v>376.22222900390625</v>
      </c>
      <c r="O161" s="118">
        <v>376.22222900390625</v>
      </c>
      <c r="P161" s="118">
        <v>376.22222900390625</v>
      </c>
      <c r="Q161" s="118">
        <v>376.22222900390625</v>
      </c>
      <c r="R161" s="119">
        <v>7500.0000610351563</v>
      </c>
      <c r="S161" s="120">
        <v>7500</v>
      </c>
      <c r="T161" s="121">
        <v>-6.103515625E-5</v>
      </c>
      <c r="U161" s="120"/>
      <c r="V161" s="160">
        <v>7500.0000610351563</v>
      </c>
      <c r="W161" s="161">
        <v>0</v>
      </c>
    </row>
    <row r="162" spans="1:23" ht="11.25" customHeight="1" x14ac:dyDescent="0.35">
      <c r="A162" s="113"/>
      <c r="B162" s="113"/>
      <c r="C162" s="122" t="s">
        <v>215</v>
      </c>
      <c r="D162" s="122"/>
      <c r="E162" s="123"/>
      <c r="F162" s="124">
        <v>13153.810000000001</v>
      </c>
      <c r="G162" s="125">
        <v>57149.600000000013</v>
      </c>
      <c r="H162" s="125">
        <v>23013.59</v>
      </c>
      <c r="I162" s="126">
        <v>29298.596603393555</v>
      </c>
      <c r="J162" s="127">
        <v>29298.596603393555</v>
      </c>
      <c r="K162" s="127">
        <v>29298.596603393555</v>
      </c>
      <c r="L162" s="127">
        <v>29298.596603393555</v>
      </c>
      <c r="M162" s="127">
        <v>29298.596603393555</v>
      </c>
      <c r="N162" s="127">
        <v>29298.596603393555</v>
      </c>
      <c r="O162" s="127">
        <v>29298.596603393555</v>
      </c>
      <c r="P162" s="127">
        <v>29298.596603393555</v>
      </c>
      <c r="Q162" s="127">
        <v>29298.596603393555</v>
      </c>
      <c r="R162" s="128">
        <v>357004.36943054199</v>
      </c>
      <c r="S162" s="129">
        <v>313154.03999999998</v>
      </c>
      <c r="T162" s="130">
        <v>-43850.329430542006</v>
      </c>
      <c r="U162" s="129"/>
      <c r="V162" s="162">
        <v>337004.40319458005</v>
      </c>
      <c r="W162" s="131">
        <v>-19999.966235961914</v>
      </c>
    </row>
    <row r="163" spans="1:23" ht="11.25" customHeight="1" x14ac:dyDescent="0.35">
      <c r="A163" s="113"/>
      <c r="B163" s="113" t="s">
        <v>34</v>
      </c>
      <c r="C163" s="113"/>
      <c r="D163" s="113"/>
      <c r="E163" s="114"/>
      <c r="F163" s="115"/>
      <c r="G163" s="116"/>
      <c r="H163" s="116"/>
      <c r="I163" s="117"/>
      <c r="J163" s="118"/>
      <c r="K163" s="118"/>
      <c r="L163" s="118"/>
      <c r="M163" s="118"/>
      <c r="N163" s="118"/>
      <c r="O163" s="118"/>
      <c r="P163" s="118"/>
      <c r="Q163" s="118"/>
      <c r="R163" s="119"/>
      <c r="S163" s="120"/>
      <c r="T163" s="121"/>
      <c r="U163" s="120"/>
      <c r="V163" s="160"/>
      <c r="W163" s="161"/>
    </row>
    <row r="164" spans="1:23" ht="11.25" customHeight="1" x14ac:dyDescent="0.35">
      <c r="A164" s="113"/>
      <c r="B164" s="113"/>
      <c r="C164" s="113" t="s">
        <v>216</v>
      </c>
      <c r="D164" s="113"/>
      <c r="E164" s="114"/>
      <c r="F164" s="115">
        <v>91361.15</v>
      </c>
      <c r="G164" s="116">
        <v>85182.48</v>
      </c>
      <c r="H164" s="116">
        <v>139018.81</v>
      </c>
      <c r="I164" s="117">
        <v>102703.3984375</v>
      </c>
      <c r="J164" s="118">
        <v>102703.3984375</v>
      </c>
      <c r="K164" s="118">
        <v>102703.3984375</v>
      </c>
      <c r="L164" s="118">
        <v>102703.3984375</v>
      </c>
      <c r="M164" s="118">
        <v>102703.3984375</v>
      </c>
      <c r="N164" s="118">
        <v>102703.3984375</v>
      </c>
      <c r="O164" s="118">
        <v>102703.3984375</v>
      </c>
      <c r="P164" s="118">
        <v>102703.3984375</v>
      </c>
      <c r="Q164" s="118">
        <v>102703.3984375</v>
      </c>
      <c r="R164" s="119">
        <v>1239893.0259374999</v>
      </c>
      <c r="S164" s="120">
        <v>1254893.28</v>
      </c>
      <c r="T164" s="121">
        <v>15000.254062500084</v>
      </c>
      <c r="U164" s="120" t="s">
        <v>217</v>
      </c>
      <c r="V164" s="160">
        <v>1239893.0049999999</v>
      </c>
      <c r="W164" s="161">
        <v>-2.0937500055879354E-2</v>
      </c>
    </row>
    <row r="165" spans="1:23" ht="11.25" customHeight="1" x14ac:dyDescent="0.35">
      <c r="A165" s="113"/>
      <c r="B165" s="113"/>
      <c r="C165" s="122" t="s">
        <v>218</v>
      </c>
      <c r="D165" s="122"/>
      <c r="E165" s="123"/>
      <c r="F165" s="124">
        <v>91361.15</v>
      </c>
      <c r="G165" s="125">
        <v>85182.48</v>
      </c>
      <c r="H165" s="125">
        <v>139018.81</v>
      </c>
      <c r="I165" s="126">
        <v>102703.3984375</v>
      </c>
      <c r="J165" s="127">
        <v>102703.3984375</v>
      </c>
      <c r="K165" s="127">
        <v>102703.3984375</v>
      </c>
      <c r="L165" s="127">
        <v>102703.3984375</v>
      </c>
      <c r="M165" s="127">
        <v>102703.3984375</v>
      </c>
      <c r="N165" s="127">
        <v>102703.3984375</v>
      </c>
      <c r="O165" s="127">
        <v>102703.3984375</v>
      </c>
      <c r="P165" s="127">
        <v>102703.3984375</v>
      </c>
      <c r="Q165" s="127">
        <v>102703.3984375</v>
      </c>
      <c r="R165" s="128">
        <v>1239893.0259374999</v>
      </c>
      <c r="S165" s="129">
        <v>1254893.28</v>
      </c>
      <c r="T165" s="130">
        <v>15000.254062500084</v>
      </c>
      <c r="U165" s="129"/>
      <c r="V165" s="162">
        <v>1239893.0049999999</v>
      </c>
      <c r="W165" s="131">
        <v>-2.0937500055879354E-2</v>
      </c>
    </row>
    <row r="166" spans="1:23" ht="11.25" customHeight="1" x14ac:dyDescent="0.35">
      <c r="A166" s="113"/>
      <c r="B166" s="113" t="s">
        <v>35</v>
      </c>
      <c r="C166" s="113"/>
      <c r="D166" s="113"/>
      <c r="E166" s="114"/>
      <c r="F166" s="115"/>
      <c r="G166" s="116"/>
      <c r="H166" s="116"/>
      <c r="I166" s="117"/>
      <c r="J166" s="118"/>
      <c r="K166" s="118"/>
      <c r="L166" s="118"/>
      <c r="M166" s="118"/>
      <c r="N166" s="118"/>
      <c r="O166" s="118"/>
      <c r="P166" s="118"/>
      <c r="Q166" s="118"/>
      <c r="R166" s="119"/>
      <c r="S166" s="120"/>
      <c r="T166" s="121"/>
      <c r="U166" s="120"/>
      <c r="V166" s="160"/>
      <c r="W166" s="161"/>
    </row>
    <row r="167" spans="1:23" ht="11.25" customHeight="1" x14ac:dyDescent="0.35">
      <c r="A167" s="113"/>
      <c r="B167" s="113"/>
      <c r="C167" s="113" t="s">
        <v>219</v>
      </c>
      <c r="D167" s="113"/>
      <c r="E167" s="114"/>
      <c r="F167" s="115">
        <v>69</v>
      </c>
      <c r="G167" s="116">
        <v>419</v>
      </c>
      <c r="H167" s="116">
        <v>69</v>
      </c>
      <c r="I167" s="117">
        <v>493.67111206054688</v>
      </c>
      <c r="J167" s="118">
        <v>493.67111206054688</v>
      </c>
      <c r="K167" s="118">
        <v>493.67111206054688</v>
      </c>
      <c r="L167" s="118">
        <v>493.67111206054688</v>
      </c>
      <c r="M167" s="118">
        <v>493.67111206054688</v>
      </c>
      <c r="N167" s="118">
        <v>493.67111206054688</v>
      </c>
      <c r="O167" s="118">
        <v>493.67111206054688</v>
      </c>
      <c r="P167" s="118">
        <v>493.67111206054688</v>
      </c>
      <c r="Q167" s="118">
        <v>493.67111206054688</v>
      </c>
      <c r="R167" s="119">
        <v>5000.0400085449219</v>
      </c>
      <c r="S167" s="120">
        <v>5000.04</v>
      </c>
      <c r="T167" s="121">
        <v>-8.5449219113797881E-6</v>
      </c>
      <c r="U167" s="120"/>
      <c r="V167" s="160">
        <v>5000.0401000976563</v>
      </c>
      <c r="W167" s="161">
        <v>9.1552734375E-5</v>
      </c>
    </row>
    <row r="168" spans="1:23" ht="11.25" customHeight="1" x14ac:dyDescent="0.35">
      <c r="A168" s="113"/>
      <c r="B168" s="113"/>
      <c r="C168" s="113" t="s">
        <v>220</v>
      </c>
      <c r="D168" s="113"/>
      <c r="E168" s="114"/>
      <c r="F168" s="115">
        <v>2409.58</v>
      </c>
      <c r="G168" s="116">
        <v>10640.58</v>
      </c>
      <c r="H168" s="116">
        <v>6758.21</v>
      </c>
      <c r="I168" s="117">
        <v>6844.73681640625</v>
      </c>
      <c r="J168" s="118">
        <v>6844.73681640625</v>
      </c>
      <c r="K168" s="118">
        <v>6844.73681640625</v>
      </c>
      <c r="L168" s="118">
        <v>6844.73681640625</v>
      </c>
      <c r="M168" s="118">
        <v>6844.73681640625</v>
      </c>
      <c r="N168" s="118">
        <v>6844.73681640625</v>
      </c>
      <c r="O168" s="118">
        <v>6844.73681640625</v>
      </c>
      <c r="P168" s="118">
        <v>6844.73681640625</v>
      </c>
      <c r="Q168" s="118">
        <v>6844.73681640625</v>
      </c>
      <c r="R168" s="119">
        <v>81411.001347656245</v>
      </c>
      <c r="S168" s="120">
        <v>93999.96</v>
      </c>
      <c r="T168" s="121">
        <v>12588.958652343761</v>
      </c>
      <c r="U168" s="120" t="s">
        <v>221</v>
      </c>
      <c r="V168" s="160">
        <v>81411.004726562503</v>
      </c>
      <c r="W168" s="161">
        <v>3.3789062581490725E-3</v>
      </c>
    </row>
    <row r="169" spans="1:23" ht="11.25" customHeight="1" x14ac:dyDescent="0.35">
      <c r="A169" s="113"/>
      <c r="B169" s="113"/>
      <c r="C169" s="113" t="s">
        <v>222</v>
      </c>
      <c r="D169" s="113"/>
      <c r="E169" s="114"/>
      <c r="F169" s="115">
        <v>624.98</v>
      </c>
      <c r="G169" s="116">
        <v>1438.45</v>
      </c>
      <c r="H169" s="116">
        <v>334.18</v>
      </c>
      <c r="I169" s="117">
        <v>622.4921875</v>
      </c>
      <c r="J169" s="118">
        <v>622.4921875</v>
      </c>
      <c r="K169" s="118">
        <v>622.4921875</v>
      </c>
      <c r="L169" s="118">
        <v>622.4921875</v>
      </c>
      <c r="M169" s="118">
        <v>622.4921875</v>
      </c>
      <c r="N169" s="118">
        <v>622.4921875</v>
      </c>
      <c r="O169" s="118">
        <v>622.4921875</v>
      </c>
      <c r="P169" s="118">
        <v>622.4921875</v>
      </c>
      <c r="Q169" s="118">
        <v>622.4921875</v>
      </c>
      <c r="R169" s="119">
        <v>8000.0396875000006</v>
      </c>
      <c r="S169" s="120">
        <v>8000.04</v>
      </c>
      <c r="T169" s="121">
        <v>3.124999993815436E-4</v>
      </c>
      <c r="U169" s="120"/>
      <c r="V169" s="160">
        <v>8000.0401074218753</v>
      </c>
      <c r="W169" s="161">
        <v>4.199218747089617E-4</v>
      </c>
    </row>
    <row r="170" spans="1:23" ht="11.25" customHeight="1" x14ac:dyDescent="0.35">
      <c r="A170" s="113"/>
      <c r="B170" s="113"/>
      <c r="C170" s="113" t="s">
        <v>223</v>
      </c>
      <c r="D170" s="113"/>
      <c r="E170" s="114"/>
      <c r="F170" s="115">
        <v>2717.65</v>
      </c>
      <c r="G170" s="116">
        <v>2714.14</v>
      </c>
      <c r="H170" s="116">
        <v>2875.54</v>
      </c>
      <c r="I170" s="117">
        <v>2076.96337890625</v>
      </c>
      <c r="J170" s="118">
        <v>2076.96337890625</v>
      </c>
      <c r="K170" s="118">
        <v>2076.96337890625</v>
      </c>
      <c r="L170" s="118">
        <v>2076.96337890625</v>
      </c>
      <c r="M170" s="118">
        <v>2076.96337890625</v>
      </c>
      <c r="N170" s="118">
        <v>2076.96337890625</v>
      </c>
      <c r="O170" s="118">
        <v>2076.96337890625</v>
      </c>
      <c r="P170" s="118">
        <v>2076.96337890625</v>
      </c>
      <c r="Q170" s="118">
        <v>2076.96337890625</v>
      </c>
      <c r="R170" s="119">
        <v>27000.000410156252</v>
      </c>
      <c r="S170" s="120">
        <v>27000</v>
      </c>
      <c r="T170" s="121">
        <v>-4.1015625174622983E-4</v>
      </c>
      <c r="U170" s="120"/>
      <c r="V170" s="160">
        <v>27000.000449218751</v>
      </c>
      <c r="W170" s="161">
        <v>3.9062499126885086E-5</v>
      </c>
    </row>
    <row r="171" spans="1:23" ht="11.25" customHeight="1" x14ac:dyDescent="0.35">
      <c r="A171" s="113"/>
      <c r="B171" s="113"/>
      <c r="C171" s="113" t="s">
        <v>224</v>
      </c>
      <c r="D171" s="113"/>
      <c r="E171" s="114"/>
      <c r="F171" s="115">
        <v>3446.75</v>
      </c>
      <c r="G171" s="116">
        <v>2845.75</v>
      </c>
      <c r="H171" s="116">
        <v>3033.57</v>
      </c>
      <c r="I171" s="117">
        <v>4847.103515625</v>
      </c>
      <c r="J171" s="118">
        <v>4847.103515625</v>
      </c>
      <c r="K171" s="118">
        <v>4847.103515625</v>
      </c>
      <c r="L171" s="118">
        <v>4847.103515625</v>
      </c>
      <c r="M171" s="118">
        <v>4847.103515625</v>
      </c>
      <c r="N171" s="118">
        <v>4847.103515625</v>
      </c>
      <c r="O171" s="118">
        <v>4847.103515625</v>
      </c>
      <c r="P171" s="118">
        <v>4847.103515625</v>
      </c>
      <c r="Q171" s="118">
        <v>4847.103515625</v>
      </c>
      <c r="R171" s="119">
        <v>52950.001640625</v>
      </c>
      <c r="S171" s="120">
        <v>52950</v>
      </c>
      <c r="T171" s="121">
        <v>-1.6406249997089617E-3</v>
      </c>
      <c r="U171" s="120"/>
      <c r="V171" s="160">
        <v>52950</v>
      </c>
      <c r="W171" s="161">
        <v>-1.6406249997089617E-3</v>
      </c>
    </row>
    <row r="172" spans="1:23" ht="11.25" customHeight="1" x14ac:dyDescent="0.35">
      <c r="A172" s="113"/>
      <c r="B172" s="113"/>
      <c r="C172" s="113" t="s">
        <v>225</v>
      </c>
      <c r="D172" s="113"/>
      <c r="E172" s="114"/>
      <c r="F172" s="115">
        <v>0</v>
      </c>
      <c r="G172" s="116">
        <v>0</v>
      </c>
      <c r="H172" s="116">
        <v>4580</v>
      </c>
      <c r="I172" s="117">
        <v>0</v>
      </c>
      <c r="J172" s="118">
        <v>0</v>
      </c>
      <c r="K172" s="118">
        <v>0</v>
      </c>
      <c r="L172" s="118">
        <v>0</v>
      </c>
      <c r="M172" s="118">
        <v>0</v>
      </c>
      <c r="N172" s="118">
        <v>0</v>
      </c>
      <c r="O172" s="118">
        <v>0</v>
      </c>
      <c r="P172" s="118">
        <v>0</v>
      </c>
      <c r="Q172" s="118">
        <v>0</v>
      </c>
      <c r="R172" s="119">
        <v>4580</v>
      </c>
      <c r="S172" s="120">
        <v>0</v>
      </c>
      <c r="T172" s="121">
        <v>-4580</v>
      </c>
      <c r="U172" s="120" t="s">
        <v>226</v>
      </c>
      <c r="V172" s="160">
        <v>0</v>
      </c>
      <c r="W172" s="161">
        <v>-4580</v>
      </c>
    </row>
    <row r="173" spans="1:23" ht="11.25" customHeight="1" x14ac:dyDescent="0.35">
      <c r="A173" s="113"/>
      <c r="B173" s="113"/>
      <c r="C173" s="113" t="s">
        <v>227</v>
      </c>
      <c r="D173" s="113"/>
      <c r="E173" s="114"/>
      <c r="F173" s="115">
        <v>1761.74</v>
      </c>
      <c r="G173" s="116">
        <v>6026.07</v>
      </c>
      <c r="H173" s="116">
        <v>0</v>
      </c>
      <c r="I173" s="117">
        <v>1420.2877197265625</v>
      </c>
      <c r="J173" s="118">
        <v>1420.2877197265625</v>
      </c>
      <c r="K173" s="118">
        <v>1420.2877197265625</v>
      </c>
      <c r="L173" s="118">
        <v>1420.2877197265625</v>
      </c>
      <c r="M173" s="118">
        <v>1420.2877197265625</v>
      </c>
      <c r="N173" s="118">
        <v>1420.2877197265625</v>
      </c>
      <c r="O173" s="118">
        <v>1420.2877197265625</v>
      </c>
      <c r="P173" s="118">
        <v>1420.2877197265625</v>
      </c>
      <c r="Q173" s="118">
        <v>1420.2877197265625</v>
      </c>
      <c r="R173" s="119">
        <v>20570.39947753906</v>
      </c>
      <c r="S173" s="120">
        <v>20570.400000000001</v>
      </c>
      <c r="T173" s="121">
        <v>5.2246094128349796E-4</v>
      </c>
      <c r="U173" s="120"/>
      <c r="V173" s="160">
        <v>20570.400332031248</v>
      </c>
      <c r="W173" s="161">
        <v>8.544921875E-4</v>
      </c>
    </row>
    <row r="174" spans="1:23" ht="11.25" customHeight="1" x14ac:dyDescent="0.35">
      <c r="A174" s="113"/>
      <c r="B174" s="113"/>
      <c r="C174" s="113" t="s">
        <v>228</v>
      </c>
      <c r="D174" s="113"/>
      <c r="E174" s="114"/>
      <c r="F174" s="115">
        <v>549.9</v>
      </c>
      <c r="G174" s="116">
        <v>8831.92</v>
      </c>
      <c r="H174" s="116">
        <v>1642.79</v>
      </c>
      <c r="I174" s="117">
        <v>6008.81689453125</v>
      </c>
      <c r="J174" s="118">
        <v>6008.81689453125</v>
      </c>
      <c r="K174" s="118">
        <v>6008.81689453125</v>
      </c>
      <c r="L174" s="118">
        <v>6008.81689453125</v>
      </c>
      <c r="M174" s="118">
        <v>6008.81689453125</v>
      </c>
      <c r="N174" s="118">
        <v>6008.81689453125</v>
      </c>
      <c r="O174" s="118">
        <v>6008.81689453125</v>
      </c>
      <c r="P174" s="118">
        <v>6008.81689453125</v>
      </c>
      <c r="Q174" s="118">
        <v>6008.81689453125</v>
      </c>
      <c r="R174" s="119">
        <v>65103.962050781251</v>
      </c>
      <c r="S174" s="120">
        <v>65103.96</v>
      </c>
      <c r="T174" s="121">
        <v>-2.0507812514551915E-3</v>
      </c>
      <c r="U174" s="120"/>
      <c r="V174" s="160">
        <v>65103.958671875</v>
      </c>
      <c r="W174" s="161">
        <v>-3.3789062508731149E-3</v>
      </c>
    </row>
    <row r="175" spans="1:23" ht="11.25" customHeight="1" x14ac:dyDescent="0.35">
      <c r="A175" s="113"/>
      <c r="B175" s="113"/>
      <c r="C175" s="113" t="s">
        <v>229</v>
      </c>
      <c r="D175" s="113"/>
      <c r="E175" s="114"/>
      <c r="F175" s="115">
        <v>2405.09</v>
      </c>
      <c r="G175" s="116">
        <v>11019.52</v>
      </c>
      <c r="H175" s="116">
        <v>11903.32</v>
      </c>
      <c r="I175" s="117">
        <v>4352.4521484375</v>
      </c>
      <c r="J175" s="118">
        <v>4352.4521484375</v>
      </c>
      <c r="K175" s="118">
        <v>4352.4521484375</v>
      </c>
      <c r="L175" s="118">
        <v>4352.4521484375</v>
      </c>
      <c r="M175" s="118">
        <v>4352.4521484375</v>
      </c>
      <c r="N175" s="118">
        <v>4352.4521484375</v>
      </c>
      <c r="O175" s="118">
        <v>4352.4521484375</v>
      </c>
      <c r="P175" s="118">
        <v>4352.4521484375</v>
      </c>
      <c r="Q175" s="118">
        <v>4352.4521484375</v>
      </c>
      <c r="R175" s="119">
        <v>64499.9993359375</v>
      </c>
      <c r="S175" s="120">
        <v>64500</v>
      </c>
      <c r="T175" s="121">
        <v>6.640624997089617E-4</v>
      </c>
      <c r="U175" s="120"/>
      <c r="V175" s="160">
        <v>64500.000625000001</v>
      </c>
      <c r="W175" s="161">
        <v>1.2890625002910383E-3</v>
      </c>
    </row>
    <row r="176" spans="1:23" ht="11.25" customHeight="1" x14ac:dyDescent="0.35">
      <c r="A176" s="113"/>
      <c r="B176" s="113"/>
      <c r="C176" s="113" t="s">
        <v>230</v>
      </c>
      <c r="D176" s="113"/>
      <c r="E176" s="114"/>
      <c r="F176" s="115">
        <v>12192.6</v>
      </c>
      <c r="G176" s="116">
        <v>14544.72</v>
      </c>
      <c r="H176" s="116">
        <v>11284.86</v>
      </c>
      <c r="I176" s="117">
        <v>11330.8740234375</v>
      </c>
      <c r="J176" s="118">
        <v>11330.8740234375</v>
      </c>
      <c r="K176" s="118">
        <v>11330.8740234375</v>
      </c>
      <c r="L176" s="118">
        <v>11330.8740234375</v>
      </c>
      <c r="M176" s="118">
        <v>11330.8740234375</v>
      </c>
      <c r="N176" s="118">
        <v>11330.8740234375</v>
      </c>
      <c r="O176" s="118">
        <v>11330.8740234375</v>
      </c>
      <c r="P176" s="118">
        <v>11330.8740234375</v>
      </c>
      <c r="Q176" s="118">
        <v>11330.8740234375</v>
      </c>
      <c r="R176" s="119">
        <v>140000.04621093749</v>
      </c>
      <c r="S176" s="120">
        <v>140000.04</v>
      </c>
      <c r="T176" s="121">
        <v>-6.2109374848660082E-3</v>
      </c>
      <c r="U176" s="120"/>
      <c r="V176" s="160">
        <v>140000.04460937501</v>
      </c>
      <c r="W176" s="161">
        <v>-1.6015624860301614E-3</v>
      </c>
    </row>
    <row r="177" spans="1:23" ht="11.25" customHeight="1" x14ac:dyDescent="0.35">
      <c r="A177" s="113"/>
      <c r="B177" s="113"/>
      <c r="C177" s="113" t="s">
        <v>231</v>
      </c>
      <c r="D177" s="113"/>
      <c r="E177" s="114"/>
      <c r="F177" s="115">
        <v>518.03</v>
      </c>
      <c r="G177" s="116">
        <v>363.41</v>
      </c>
      <c r="H177" s="116">
        <v>413.94</v>
      </c>
      <c r="I177" s="117">
        <v>3411.628662109375</v>
      </c>
      <c r="J177" s="118">
        <v>3411.628662109375</v>
      </c>
      <c r="K177" s="118">
        <v>3411.628662109375</v>
      </c>
      <c r="L177" s="118">
        <v>3411.628662109375</v>
      </c>
      <c r="M177" s="118">
        <v>3411.628662109375</v>
      </c>
      <c r="N177" s="118">
        <v>3411.628662109375</v>
      </c>
      <c r="O177" s="118">
        <v>3411.628662109375</v>
      </c>
      <c r="P177" s="118">
        <v>3411.628662109375</v>
      </c>
      <c r="Q177" s="118">
        <v>3411.628662109375</v>
      </c>
      <c r="R177" s="119">
        <v>32000.037958984376</v>
      </c>
      <c r="S177" s="120">
        <v>32000.04</v>
      </c>
      <c r="T177" s="121">
        <v>2.0410156248544808E-3</v>
      </c>
      <c r="U177" s="120"/>
      <c r="V177" s="160">
        <v>32000.038632812502</v>
      </c>
      <c r="W177" s="161">
        <v>6.7382812630967237E-4</v>
      </c>
    </row>
    <row r="178" spans="1:23" ht="11.25" customHeight="1" x14ac:dyDescent="0.35">
      <c r="A178" s="113"/>
      <c r="B178" s="113"/>
      <c r="C178" s="113" t="s">
        <v>232</v>
      </c>
      <c r="D178" s="113"/>
      <c r="E178" s="114"/>
      <c r="F178" s="115">
        <v>12819.52</v>
      </c>
      <c r="G178" s="116">
        <v>8435.02</v>
      </c>
      <c r="H178" s="116">
        <v>3860.02</v>
      </c>
      <c r="I178" s="117">
        <v>5048.3818359375</v>
      </c>
      <c r="J178" s="118">
        <v>5048.3818359375</v>
      </c>
      <c r="K178" s="118">
        <v>5048.3818359375</v>
      </c>
      <c r="L178" s="118">
        <v>5048.3818359375</v>
      </c>
      <c r="M178" s="118">
        <v>5048.3818359375</v>
      </c>
      <c r="N178" s="118">
        <v>5048.3818359375</v>
      </c>
      <c r="O178" s="118">
        <v>5048.3818359375</v>
      </c>
      <c r="P178" s="118">
        <v>5048.3818359375</v>
      </c>
      <c r="Q178" s="118">
        <v>5048.3818359375</v>
      </c>
      <c r="R178" s="119">
        <v>70549.996523437498</v>
      </c>
      <c r="S178" s="120">
        <v>70550.039999999994</v>
      </c>
      <c r="T178" s="121">
        <v>4.3476562495925464E-2</v>
      </c>
      <c r="U178" s="120"/>
      <c r="V178" s="160">
        <v>70549.998984375008</v>
      </c>
      <c r="W178" s="161">
        <v>2.460937510477379E-3</v>
      </c>
    </row>
    <row r="179" spans="1:23" ht="11.25" customHeight="1" x14ac:dyDescent="0.35">
      <c r="A179" s="113"/>
      <c r="B179" s="113"/>
      <c r="C179" s="113" t="s">
        <v>233</v>
      </c>
      <c r="D179" s="113"/>
      <c r="E179" s="114"/>
      <c r="F179" s="115">
        <v>5989.57</v>
      </c>
      <c r="G179" s="116">
        <v>3192.3</v>
      </c>
      <c r="H179" s="116">
        <v>2309.8000000000002</v>
      </c>
      <c r="I179" s="117">
        <v>3723.1474609375</v>
      </c>
      <c r="J179" s="118">
        <v>3723.1474609375</v>
      </c>
      <c r="K179" s="118">
        <v>3723.1474609375</v>
      </c>
      <c r="L179" s="118">
        <v>3723.1474609375</v>
      </c>
      <c r="M179" s="118">
        <v>3723.1474609375</v>
      </c>
      <c r="N179" s="118">
        <v>3723.1474609375</v>
      </c>
      <c r="O179" s="118">
        <v>3723.1474609375</v>
      </c>
      <c r="P179" s="118">
        <v>3723.1474609375</v>
      </c>
      <c r="Q179" s="118">
        <v>3723.1474609375</v>
      </c>
      <c r="R179" s="119">
        <v>44999.997148437498</v>
      </c>
      <c r="S179" s="120">
        <v>45000</v>
      </c>
      <c r="T179" s="121">
        <v>2.8515625017462298E-3</v>
      </c>
      <c r="U179" s="120"/>
      <c r="V179" s="160">
        <v>44999.999882812495</v>
      </c>
      <c r="W179" s="161">
        <v>2.734374997089617E-3</v>
      </c>
    </row>
    <row r="180" spans="1:23" ht="11.25" customHeight="1" x14ac:dyDescent="0.35">
      <c r="A180" s="113"/>
      <c r="B180" s="113"/>
      <c r="C180" s="113" t="s">
        <v>234</v>
      </c>
      <c r="D180" s="113"/>
      <c r="E180" s="114"/>
      <c r="F180" s="115">
        <v>0</v>
      </c>
      <c r="G180" s="116">
        <v>0</v>
      </c>
      <c r="H180" s="116">
        <v>0</v>
      </c>
      <c r="I180" s="117">
        <v>555.55999755859375</v>
      </c>
      <c r="J180" s="118">
        <v>555.55999755859375</v>
      </c>
      <c r="K180" s="118">
        <v>555.55999755859375</v>
      </c>
      <c r="L180" s="118">
        <v>555.55999755859375</v>
      </c>
      <c r="M180" s="118">
        <v>555.55999755859375</v>
      </c>
      <c r="N180" s="118">
        <v>555.55999755859375</v>
      </c>
      <c r="O180" s="118">
        <v>555.55999755859375</v>
      </c>
      <c r="P180" s="118">
        <v>555.55999755859375</v>
      </c>
      <c r="Q180" s="118">
        <v>555.55999755859375</v>
      </c>
      <c r="R180" s="119">
        <v>5000.0399780273438</v>
      </c>
      <c r="S180" s="120">
        <v>5000.04</v>
      </c>
      <c r="T180" s="121">
        <v>2.1972656213620212E-5</v>
      </c>
      <c r="U180" s="120"/>
      <c r="V180" s="160">
        <v>5000.0399780273438</v>
      </c>
      <c r="W180" s="161">
        <v>0</v>
      </c>
    </row>
    <row r="181" spans="1:23" ht="11.25" customHeight="1" x14ac:dyDescent="0.35">
      <c r="A181" s="113"/>
      <c r="B181" s="113"/>
      <c r="C181" s="122" t="s">
        <v>235</v>
      </c>
      <c r="D181" s="122"/>
      <c r="E181" s="123"/>
      <c r="F181" s="124">
        <v>45504.409999999996</v>
      </c>
      <c r="G181" s="125">
        <v>70470.880000000005</v>
      </c>
      <c r="H181" s="125">
        <v>49065.23</v>
      </c>
      <c r="I181" s="126">
        <v>50736.115753173828</v>
      </c>
      <c r="J181" s="127">
        <v>50736.115753173828</v>
      </c>
      <c r="K181" s="127">
        <v>50736.115753173828</v>
      </c>
      <c r="L181" s="127">
        <v>50736.115753173828</v>
      </c>
      <c r="M181" s="127">
        <v>50736.115753173828</v>
      </c>
      <c r="N181" s="127">
        <v>50736.115753173828</v>
      </c>
      <c r="O181" s="127">
        <v>50736.115753173828</v>
      </c>
      <c r="P181" s="127">
        <v>50736.115753173828</v>
      </c>
      <c r="Q181" s="127">
        <v>50736.115753173828</v>
      </c>
      <c r="R181" s="128">
        <v>621665.56177856447</v>
      </c>
      <c r="S181" s="129">
        <v>629674.55999999994</v>
      </c>
      <c r="T181" s="130">
        <v>8008.9982214355723</v>
      </c>
      <c r="U181" s="129"/>
      <c r="V181" s="162">
        <v>617085.56709960941</v>
      </c>
      <c r="W181" s="131">
        <v>-4579.9946789550486</v>
      </c>
    </row>
    <row r="182" spans="1:23" ht="11.25" customHeight="1" x14ac:dyDescent="0.35">
      <c r="A182" s="113"/>
      <c r="B182" s="113" t="s">
        <v>36</v>
      </c>
      <c r="C182" s="113"/>
      <c r="D182" s="113"/>
      <c r="E182" s="114"/>
      <c r="F182" s="115"/>
      <c r="G182" s="116"/>
      <c r="H182" s="116"/>
      <c r="I182" s="117"/>
      <c r="J182" s="118"/>
      <c r="K182" s="118"/>
      <c r="L182" s="118"/>
      <c r="M182" s="118"/>
      <c r="N182" s="118"/>
      <c r="O182" s="118"/>
      <c r="P182" s="118"/>
      <c r="Q182" s="118"/>
      <c r="R182" s="119"/>
      <c r="S182" s="120"/>
      <c r="T182" s="121"/>
      <c r="U182" s="120"/>
      <c r="V182" s="160"/>
      <c r="W182" s="161"/>
    </row>
    <row r="183" spans="1:23" ht="11.25" customHeight="1" x14ac:dyDescent="0.35">
      <c r="A183" s="113"/>
      <c r="B183" s="113"/>
      <c r="C183" s="113" t="s">
        <v>236</v>
      </c>
      <c r="D183" s="113"/>
      <c r="E183" s="114"/>
      <c r="F183" s="115">
        <v>5018.3999999999996</v>
      </c>
      <c r="G183" s="116">
        <v>48453.19</v>
      </c>
      <c r="H183" s="116">
        <v>44168.36</v>
      </c>
      <c r="I183" s="117">
        <v>27484.44921875</v>
      </c>
      <c r="J183" s="118">
        <v>27484.44921875</v>
      </c>
      <c r="K183" s="118">
        <v>27484.44921875</v>
      </c>
      <c r="L183" s="118">
        <v>27484.44921875</v>
      </c>
      <c r="M183" s="118">
        <v>27484.44921875</v>
      </c>
      <c r="N183" s="118">
        <v>27484.44921875</v>
      </c>
      <c r="O183" s="118">
        <v>27484.44921875</v>
      </c>
      <c r="P183" s="118">
        <v>27484.44921875</v>
      </c>
      <c r="Q183" s="118">
        <v>27484.44921875</v>
      </c>
      <c r="R183" s="119">
        <v>344999.99296875001</v>
      </c>
      <c r="S183" s="120">
        <v>144999.96</v>
      </c>
      <c r="T183" s="121">
        <v>-200000.03296875002</v>
      </c>
      <c r="U183" s="120" t="s">
        <v>237</v>
      </c>
      <c r="V183" s="160">
        <v>344999.98843749997</v>
      </c>
      <c r="W183" s="161">
        <v>-4.5312500442378223E-3</v>
      </c>
    </row>
    <row r="184" spans="1:23" ht="11.25" customHeight="1" x14ac:dyDescent="0.35">
      <c r="A184" s="113"/>
      <c r="B184" s="113"/>
      <c r="C184" s="113" t="s">
        <v>238</v>
      </c>
      <c r="D184" s="113"/>
      <c r="E184" s="114"/>
      <c r="F184" s="115">
        <v>0</v>
      </c>
      <c r="G184" s="116">
        <v>805.12</v>
      </c>
      <c r="H184" s="116">
        <v>0</v>
      </c>
      <c r="I184" s="117">
        <v>188.3155517578125</v>
      </c>
      <c r="J184" s="118">
        <v>188.3155517578125</v>
      </c>
      <c r="K184" s="118">
        <v>188.3155517578125</v>
      </c>
      <c r="L184" s="118">
        <v>188.3155517578125</v>
      </c>
      <c r="M184" s="118">
        <v>188.3155517578125</v>
      </c>
      <c r="N184" s="118">
        <v>188.3155517578125</v>
      </c>
      <c r="O184" s="118">
        <v>188.3155517578125</v>
      </c>
      <c r="P184" s="118">
        <v>188.3155517578125</v>
      </c>
      <c r="Q184" s="118">
        <v>188.3155517578125</v>
      </c>
      <c r="R184" s="119">
        <v>2499.9599658203124</v>
      </c>
      <c r="S184" s="120">
        <v>2499.96</v>
      </c>
      <c r="T184" s="121">
        <v>3.4179687645519152E-5</v>
      </c>
      <c r="U184" s="120"/>
      <c r="V184" s="160">
        <v>2499.9600219726563</v>
      </c>
      <c r="W184" s="161">
        <v>5.6152343859139364E-5</v>
      </c>
    </row>
    <row r="185" spans="1:23" ht="11.25" customHeight="1" x14ac:dyDescent="0.35">
      <c r="A185" s="113"/>
      <c r="B185" s="113"/>
      <c r="C185" s="113" t="s">
        <v>239</v>
      </c>
      <c r="D185" s="113"/>
      <c r="E185" s="114"/>
      <c r="F185" s="115">
        <v>0</v>
      </c>
      <c r="G185" s="116">
        <v>0</v>
      </c>
      <c r="H185" s="116">
        <v>0</v>
      </c>
      <c r="I185" s="117">
        <v>1611.106689453125</v>
      </c>
      <c r="J185" s="118">
        <v>1611.106689453125</v>
      </c>
      <c r="K185" s="118">
        <v>1611.106689453125</v>
      </c>
      <c r="L185" s="118">
        <v>1611.106689453125</v>
      </c>
      <c r="M185" s="118">
        <v>1611.106689453125</v>
      </c>
      <c r="N185" s="118">
        <v>1611.106689453125</v>
      </c>
      <c r="O185" s="118">
        <v>1611.106689453125</v>
      </c>
      <c r="P185" s="118">
        <v>1611.106689453125</v>
      </c>
      <c r="Q185" s="118">
        <v>1611.106689453125</v>
      </c>
      <c r="R185" s="119">
        <v>14499.960205078125</v>
      </c>
      <c r="S185" s="120">
        <v>14499.96</v>
      </c>
      <c r="T185" s="121">
        <v>-2.0507812587311491E-4</v>
      </c>
      <c r="U185" s="120"/>
      <c r="V185" s="160">
        <v>14499.959716796875</v>
      </c>
      <c r="W185" s="161">
        <v>-4.8828125E-4</v>
      </c>
    </row>
    <row r="186" spans="1:23" ht="11.25" customHeight="1" x14ac:dyDescent="0.35">
      <c r="A186" s="113"/>
      <c r="B186" s="113"/>
      <c r="C186" s="113" t="s">
        <v>240</v>
      </c>
      <c r="D186" s="113"/>
      <c r="E186" s="114"/>
      <c r="F186" s="115">
        <v>25540.400000000001</v>
      </c>
      <c r="G186" s="116">
        <v>39481.68</v>
      </c>
      <c r="H186" s="116">
        <v>17120.47</v>
      </c>
      <c r="I186" s="117">
        <v>0</v>
      </c>
      <c r="J186" s="118">
        <v>0</v>
      </c>
      <c r="K186" s="118">
        <v>0</v>
      </c>
      <c r="L186" s="118">
        <v>0</v>
      </c>
      <c r="M186" s="118">
        <v>0</v>
      </c>
      <c r="N186" s="118">
        <v>0</v>
      </c>
      <c r="O186" s="118">
        <v>0</v>
      </c>
      <c r="P186" s="118">
        <v>0</v>
      </c>
      <c r="Q186" s="118">
        <v>0</v>
      </c>
      <c r="R186" s="119">
        <v>82142.55</v>
      </c>
      <c r="S186" s="120">
        <v>62150.04</v>
      </c>
      <c r="T186" s="121">
        <v>-19992.510000000002</v>
      </c>
      <c r="U186" s="120" t="s">
        <v>241</v>
      </c>
      <c r="V186" s="160">
        <v>108155.33</v>
      </c>
      <c r="W186" s="161">
        <v>26012.78</v>
      </c>
    </row>
    <row r="187" spans="1:23" ht="11.25" customHeight="1" x14ac:dyDescent="0.35">
      <c r="A187" s="113"/>
      <c r="B187" s="113"/>
      <c r="C187" s="113" t="s">
        <v>242</v>
      </c>
      <c r="D187" s="113"/>
      <c r="E187" s="114"/>
      <c r="F187" s="115">
        <v>19016.259999999998</v>
      </c>
      <c r="G187" s="116">
        <v>32854.6</v>
      </c>
      <c r="H187" s="116">
        <v>15971.5</v>
      </c>
      <c r="I187" s="117">
        <v>9503.5732421875</v>
      </c>
      <c r="J187" s="118">
        <v>9503.5732421875</v>
      </c>
      <c r="K187" s="118">
        <v>9503.5732421875</v>
      </c>
      <c r="L187" s="118">
        <v>9503.5732421875</v>
      </c>
      <c r="M187" s="118">
        <v>9503.5732421875</v>
      </c>
      <c r="N187" s="118">
        <v>9503.5732421875</v>
      </c>
      <c r="O187" s="118">
        <v>9503.5732421875</v>
      </c>
      <c r="P187" s="118">
        <v>9503.5732421875</v>
      </c>
      <c r="Q187" s="118">
        <v>9503.5732421875</v>
      </c>
      <c r="R187" s="119">
        <v>153374.51917968749</v>
      </c>
      <c r="S187" s="120">
        <v>153374.51999999999</v>
      </c>
      <c r="T187" s="121">
        <v>8.2031250349245965E-4</v>
      </c>
      <c r="U187" s="120"/>
      <c r="V187" s="160">
        <v>153374.51515624998</v>
      </c>
      <c r="W187" s="161">
        <v>-4.0234375046566129E-3</v>
      </c>
    </row>
    <row r="188" spans="1:23" ht="11.25" customHeight="1" x14ac:dyDescent="0.35">
      <c r="A188" s="113"/>
      <c r="B188" s="113"/>
      <c r="C188" s="113" t="s">
        <v>243</v>
      </c>
      <c r="D188" s="113"/>
      <c r="E188" s="114"/>
      <c r="F188" s="115">
        <v>19465</v>
      </c>
      <c r="G188" s="116">
        <v>18990.09</v>
      </c>
      <c r="H188" s="116">
        <v>0</v>
      </c>
      <c r="I188" s="117">
        <v>1449.4388427734375</v>
      </c>
      <c r="J188" s="118">
        <v>1449.4388427734375</v>
      </c>
      <c r="K188" s="118">
        <v>1449.4388427734375</v>
      </c>
      <c r="L188" s="118">
        <v>1449.4388427734375</v>
      </c>
      <c r="M188" s="118">
        <v>1449.4388427734375</v>
      </c>
      <c r="N188" s="118">
        <v>1449.4388427734375</v>
      </c>
      <c r="O188" s="118">
        <v>1449.4388427734375</v>
      </c>
      <c r="P188" s="118">
        <v>1449.4388427734375</v>
      </c>
      <c r="Q188" s="118">
        <v>1449.4388427734375</v>
      </c>
      <c r="R188" s="119">
        <v>51500.039584960934</v>
      </c>
      <c r="S188" s="120">
        <v>51500.04</v>
      </c>
      <c r="T188" s="121">
        <v>4.1503906686557457E-4</v>
      </c>
      <c r="U188" s="120"/>
      <c r="V188" s="160">
        <v>51500.039218749997</v>
      </c>
      <c r="W188" s="161">
        <v>-3.662109375E-4</v>
      </c>
    </row>
    <row r="189" spans="1:23" ht="11.25" customHeight="1" x14ac:dyDescent="0.35">
      <c r="A189" s="113"/>
      <c r="B189" s="113"/>
      <c r="C189" s="113" t="s">
        <v>244</v>
      </c>
      <c r="D189" s="113"/>
      <c r="E189" s="114"/>
      <c r="F189" s="115">
        <v>8772.48</v>
      </c>
      <c r="G189" s="116">
        <v>-3775.2</v>
      </c>
      <c r="H189" s="116">
        <v>0</v>
      </c>
      <c r="I189" s="117">
        <v>389.19113159179688</v>
      </c>
      <c r="J189" s="118">
        <v>389.19113159179688</v>
      </c>
      <c r="K189" s="118">
        <v>389.19113159179688</v>
      </c>
      <c r="L189" s="118">
        <v>389.19113159179688</v>
      </c>
      <c r="M189" s="118">
        <v>389.19113159179688</v>
      </c>
      <c r="N189" s="118">
        <v>389.19113159179688</v>
      </c>
      <c r="O189" s="118">
        <v>389.19113159179688</v>
      </c>
      <c r="P189" s="118">
        <v>389.19113159179688</v>
      </c>
      <c r="Q189" s="118">
        <v>389.19113159179688</v>
      </c>
      <c r="R189" s="119">
        <v>8500.0001843261707</v>
      </c>
      <c r="S189" s="120">
        <v>8499.9599999999991</v>
      </c>
      <c r="T189" s="121">
        <v>-4.0184326171583962E-2</v>
      </c>
      <c r="U189" s="120" t="s">
        <v>245</v>
      </c>
      <c r="V189" s="160">
        <v>8500.0003369140613</v>
      </c>
      <c r="W189" s="161">
        <v>1.52587890625E-4</v>
      </c>
    </row>
    <row r="190" spans="1:23" ht="11.25" customHeight="1" x14ac:dyDescent="0.35">
      <c r="A190" s="113"/>
      <c r="B190" s="113"/>
      <c r="C190" s="113" t="s">
        <v>246</v>
      </c>
      <c r="D190" s="113"/>
      <c r="E190" s="114"/>
      <c r="F190" s="115">
        <v>14</v>
      </c>
      <c r="G190" s="116">
        <v>0</v>
      </c>
      <c r="H190" s="116">
        <v>0</v>
      </c>
      <c r="I190" s="117">
        <v>442.88442993164063</v>
      </c>
      <c r="J190" s="118">
        <v>442.88442993164063</v>
      </c>
      <c r="K190" s="118">
        <v>442.88442993164063</v>
      </c>
      <c r="L190" s="118">
        <v>442.88442993164063</v>
      </c>
      <c r="M190" s="118">
        <v>442.88442993164063</v>
      </c>
      <c r="N190" s="118">
        <v>442.88442993164063</v>
      </c>
      <c r="O190" s="118">
        <v>442.88442993164063</v>
      </c>
      <c r="P190" s="118">
        <v>442.88442993164063</v>
      </c>
      <c r="Q190" s="118">
        <v>442.88442993164063</v>
      </c>
      <c r="R190" s="119">
        <v>3999.9598693847656</v>
      </c>
      <c r="S190" s="120">
        <v>3999.96</v>
      </c>
      <c r="T190" s="121">
        <v>1.3061523441137979E-4</v>
      </c>
      <c r="U190" s="120"/>
      <c r="V190" s="160">
        <v>3999.9600830078125</v>
      </c>
      <c r="W190" s="161">
        <v>2.13623046875E-4</v>
      </c>
    </row>
    <row r="191" spans="1:23" ht="11.25" customHeight="1" x14ac:dyDescent="0.35">
      <c r="A191" s="113"/>
      <c r="B191" s="113"/>
      <c r="C191" s="113" t="s">
        <v>247</v>
      </c>
      <c r="D191" s="113"/>
      <c r="E191" s="114"/>
      <c r="F191" s="115">
        <v>129.97999999999999</v>
      </c>
      <c r="G191" s="116">
        <v>0</v>
      </c>
      <c r="H191" s="116">
        <v>0</v>
      </c>
      <c r="I191" s="117">
        <v>874.45111083984375</v>
      </c>
      <c r="J191" s="118">
        <v>874.45111083984375</v>
      </c>
      <c r="K191" s="118">
        <v>874.45111083984375</v>
      </c>
      <c r="L191" s="118">
        <v>874.45111083984375</v>
      </c>
      <c r="M191" s="118">
        <v>874.45111083984375</v>
      </c>
      <c r="N191" s="118">
        <v>874.45111083984375</v>
      </c>
      <c r="O191" s="118">
        <v>874.45111083984375</v>
      </c>
      <c r="P191" s="118">
        <v>874.45111083984375</v>
      </c>
      <c r="Q191" s="118">
        <v>874.45111083984375</v>
      </c>
      <c r="R191" s="119">
        <v>8000.0399975585933</v>
      </c>
      <c r="S191" s="120">
        <v>8000.04</v>
      </c>
      <c r="T191" s="121">
        <v>2.4414066501776688E-6</v>
      </c>
      <c r="U191" s="120"/>
      <c r="V191" s="160">
        <v>8000.0398144531246</v>
      </c>
      <c r="W191" s="161">
        <v>-1.8310546875E-4</v>
      </c>
    </row>
    <row r="192" spans="1:23" ht="11.25" customHeight="1" x14ac:dyDescent="0.35">
      <c r="A192" s="113"/>
      <c r="B192" s="113"/>
      <c r="C192" s="113" t="s">
        <v>248</v>
      </c>
      <c r="D192" s="113"/>
      <c r="E192" s="114"/>
      <c r="F192" s="115">
        <v>18119.39</v>
      </c>
      <c r="G192" s="116">
        <v>871.25</v>
      </c>
      <c r="H192" s="116">
        <v>3737.15</v>
      </c>
      <c r="I192" s="117">
        <v>8696.9169921875</v>
      </c>
      <c r="J192" s="118">
        <v>8696.9169921875</v>
      </c>
      <c r="K192" s="118">
        <v>8696.9169921875</v>
      </c>
      <c r="L192" s="118">
        <v>8696.9169921875</v>
      </c>
      <c r="M192" s="118">
        <v>8696.9169921875</v>
      </c>
      <c r="N192" s="118">
        <v>8696.9169921875</v>
      </c>
      <c r="O192" s="118">
        <v>8696.9169921875</v>
      </c>
      <c r="P192" s="118">
        <v>8696.9169921875</v>
      </c>
      <c r="Q192" s="118">
        <v>8696.9169921875</v>
      </c>
      <c r="R192" s="119">
        <v>101000.04292968751</v>
      </c>
      <c r="S192" s="120">
        <v>101000.04</v>
      </c>
      <c r="T192" s="121">
        <v>-2.9296875145519152E-3</v>
      </c>
      <c r="U192" s="120"/>
      <c r="V192" s="160">
        <v>101000.03453125</v>
      </c>
      <c r="W192" s="161">
        <v>-8.3984375087311491E-3</v>
      </c>
    </row>
    <row r="193" spans="1:23" ht="11.25" customHeight="1" x14ac:dyDescent="0.35">
      <c r="A193" s="113"/>
      <c r="B193" s="113"/>
      <c r="C193" s="113" t="s">
        <v>249</v>
      </c>
      <c r="D193" s="113"/>
      <c r="E193" s="114"/>
      <c r="F193" s="115">
        <v>0</v>
      </c>
      <c r="G193" s="116">
        <v>13.87</v>
      </c>
      <c r="H193" s="116">
        <v>5676.24</v>
      </c>
      <c r="I193" s="117">
        <v>0</v>
      </c>
      <c r="J193" s="118">
        <v>0</v>
      </c>
      <c r="K193" s="118">
        <v>0</v>
      </c>
      <c r="L193" s="118">
        <v>0</v>
      </c>
      <c r="M193" s="118">
        <v>0</v>
      </c>
      <c r="N193" s="118">
        <v>0</v>
      </c>
      <c r="O193" s="118">
        <v>0</v>
      </c>
      <c r="P193" s="118">
        <v>0</v>
      </c>
      <c r="Q193" s="118">
        <v>0</v>
      </c>
      <c r="R193" s="119">
        <v>5690.11</v>
      </c>
      <c r="S193" s="120">
        <v>3999.96</v>
      </c>
      <c r="T193" s="121">
        <v>-1690.1499999999996</v>
      </c>
      <c r="U193" s="120"/>
      <c r="V193" s="160">
        <v>3999.9597827148436</v>
      </c>
      <c r="W193" s="161">
        <v>-1690.150217285156</v>
      </c>
    </row>
    <row r="194" spans="1:23" ht="11.25" customHeight="1" x14ac:dyDescent="0.35">
      <c r="A194" s="113"/>
      <c r="B194" s="113"/>
      <c r="C194" s="113" t="s">
        <v>250</v>
      </c>
      <c r="D194" s="113"/>
      <c r="E194" s="114"/>
      <c r="F194" s="115">
        <v>0</v>
      </c>
      <c r="G194" s="116">
        <v>0</v>
      </c>
      <c r="H194" s="116">
        <v>0</v>
      </c>
      <c r="I194" s="117">
        <v>222.22666931152344</v>
      </c>
      <c r="J194" s="118">
        <v>222.22666931152344</v>
      </c>
      <c r="K194" s="118">
        <v>222.22666931152344</v>
      </c>
      <c r="L194" s="118">
        <v>222.22666931152344</v>
      </c>
      <c r="M194" s="118">
        <v>222.22666931152344</v>
      </c>
      <c r="N194" s="118">
        <v>222.22666931152344</v>
      </c>
      <c r="O194" s="118">
        <v>222.22666931152344</v>
      </c>
      <c r="P194" s="118">
        <v>222.22666931152344</v>
      </c>
      <c r="Q194" s="118">
        <v>222.22666931152344</v>
      </c>
      <c r="R194" s="119">
        <v>2000.0400238037109</v>
      </c>
      <c r="S194" s="120">
        <v>2000.04</v>
      </c>
      <c r="T194" s="121">
        <v>-2.3803710973879788E-5</v>
      </c>
      <c r="U194" s="120"/>
      <c r="V194" s="160">
        <v>2000.0399780273438</v>
      </c>
      <c r="W194" s="161">
        <v>-4.57763671875E-5</v>
      </c>
    </row>
    <row r="195" spans="1:23" ht="11.25" customHeight="1" x14ac:dyDescent="0.35">
      <c r="A195" s="113"/>
      <c r="B195" s="113"/>
      <c r="C195" s="113" t="s">
        <v>251</v>
      </c>
      <c r="D195" s="113"/>
      <c r="E195" s="114"/>
      <c r="F195" s="115">
        <v>0</v>
      </c>
      <c r="G195" s="116">
        <v>405</v>
      </c>
      <c r="H195" s="116">
        <v>0</v>
      </c>
      <c r="I195" s="117">
        <v>1455</v>
      </c>
      <c r="J195" s="118">
        <v>1455</v>
      </c>
      <c r="K195" s="118">
        <v>1455</v>
      </c>
      <c r="L195" s="118">
        <v>1455</v>
      </c>
      <c r="M195" s="118">
        <v>1455</v>
      </c>
      <c r="N195" s="118">
        <v>1455</v>
      </c>
      <c r="O195" s="118">
        <v>1455</v>
      </c>
      <c r="P195" s="118">
        <v>1455</v>
      </c>
      <c r="Q195" s="118">
        <v>1455</v>
      </c>
      <c r="R195" s="119">
        <v>13500</v>
      </c>
      <c r="S195" s="120">
        <v>13500</v>
      </c>
      <c r="T195" s="121">
        <v>0</v>
      </c>
      <c r="U195" s="120"/>
      <c r="V195" s="160">
        <v>13500</v>
      </c>
      <c r="W195" s="161">
        <v>0</v>
      </c>
    </row>
    <row r="196" spans="1:23" ht="11.25" customHeight="1" x14ac:dyDescent="0.35">
      <c r="A196" s="113"/>
      <c r="B196" s="113"/>
      <c r="C196" s="113" t="s">
        <v>252</v>
      </c>
      <c r="D196" s="113"/>
      <c r="E196" s="114"/>
      <c r="F196" s="115">
        <v>0</v>
      </c>
      <c r="G196" s="116">
        <v>0</v>
      </c>
      <c r="H196" s="116">
        <v>0</v>
      </c>
      <c r="I196" s="117">
        <v>555.55999755859375</v>
      </c>
      <c r="J196" s="118">
        <v>555.55999755859375</v>
      </c>
      <c r="K196" s="118">
        <v>555.55999755859375</v>
      </c>
      <c r="L196" s="118">
        <v>555.55999755859375</v>
      </c>
      <c r="M196" s="118">
        <v>555.55999755859375</v>
      </c>
      <c r="N196" s="118">
        <v>555.55999755859375</v>
      </c>
      <c r="O196" s="118">
        <v>555.55999755859375</v>
      </c>
      <c r="P196" s="118">
        <v>555.55999755859375</v>
      </c>
      <c r="Q196" s="118">
        <v>555.55999755859375</v>
      </c>
      <c r="R196" s="119">
        <v>5000.0399780273438</v>
      </c>
      <c r="S196" s="120">
        <v>5000.04</v>
      </c>
      <c r="T196" s="121">
        <v>2.1972656213620212E-5</v>
      </c>
      <c r="U196" s="120"/>
      <c r="V196" s="160">
        <v>5000.0399780273438</v>
      </c>
      <c r="W196" s="161">
        <v>0</v>
      </c>
    </row>
    <row r="197" spans="1:23" ht="11.25" customHeight="1" x14ac:dyDescent="0.35">
      <c r="A197" s="113"/>
      <c r="B197" s="113"/>
      <c r="C197" s="113" t="s">
        <v>253</v>
      </c>
      <c r="D197" s="113"/>
      <c r="E197" s="114"/>
      <c r="F197" s="115">
        <v>7000</v>
      </c>
      <c r="G197" s="116">
        <v>0</v>
      </c>
      <c r="H197" s="116">
        <v>0</v>
      </c>
      <c r="I197" s="117">
        <v>0</v>
      </c>
      <c r="J197" s="118">
        <v>0</v>
      </c>
      <c r="K197" s="118">
        <v>0</v>
      </c>
      <c r="L197" s="118">
        <v>0</v>
      </c>
      <c r="M197" s="118">
        <v>0</v>
      </c>
      <c r="N197" s="118">
        <v>0</v>
      </c>
      <c r="O197" s="118">
        <v>0</v>
      </c>
      <c r="P197" s="118">
        <v>0</v>
      </c>
      <c r="Q197" s="118">
        <v>0</v>
      </c>
      <c r="R197" s="119">
        <v>7000</v>
      </c>
      <c r="S197" s="120">
        <v>6999.96</v>
      </c>
      <c r="T197" s="121">
        <v>-3.999999999996362E-2</v>
      </c>
      <c r="U197" s="120"/>
      <c r="V197" s="160">
        <v>7000</v>
      </c>
      <c r="W197" s="161">
        <v>0</v>
      </c>
    </row>
    <row r="198" spans="1:23" ht="11.25" customHeight="1" x14ac:dyDescent="0.35">
      <c r="A198" s="113"/>
      <c r="B198" s="113"/>
      <c r="C198" s="113" t="s">
        <v>254</v>
      </c>
      <c r="D198" s="113"/>
      <c r="E198" s="114"/>
      <c r="F198" s="115">
        <v>0</v>
      </c>
      <c r="G198" s="116">
        <v>0</v>
      </c>
      <c r="H198" s="116">
        <v>0</v>
      </c>
      <c r="I198" s="117">
        <v>222.22666931152344</v>
      </c>
      <c r="J198" s="118">
        <v>222.22666931152344</v>
      </c>
      <c r="K198" s="118">
        <v>222.22666931152344</v>
      </c>
      <c r="L198" s="118">
        <v>222.22666931152344</v>
      </c>
      <c r="M198" s="118">
        <v>222.22666931152344</v>
      </c>
      <c r="N198" s="118">
        <v>222.22666931152344</v>
      </c>
      <c r="O198" s="118">
        <v>222.22666931152344</v>
      </c>
      <c r="P198" s="118">
        <v>222.22666931152344</v>
      </c>
      <c r="Q198" s="118">
        <v>222.22666931152344</v>
      </c>
      <c r="R198" s="119">
        <v>2000.0400238037109</v>
      </c>
      <c r="S198" s="120">
        <v>2000.04</v>
      </c>
      <c r="T198" s="121">
        <v>-2.3803710973879788E-5</v>
      </c>
      <c r="U198" s="120"/>
      <c r="V198" s="160">
        <v>2000.0399780273438</v>
      </c>
      <c r="W198" s="161">
        <v>-4.57763671875E-5</v>
      </c>
    </row>
    <row r="199" spans="1:23" ht="11.25" customHeight="1" x14ac:dyDescent="0.35">
      <c r="A199" s="113"/>
      <c r="B199" s="113"/>
      <c r="C199" s="113" t="s">
        <v>255</v>
      </c>
      <c r="D199" s="113"/>
      <c r="E199" s="114"/>
      <c r="F199" s="115">
        <v>0</v>
      </c>
      <c r="G199" s="116">
        <v>0</v>
      </c>
      <c r="H199" s="116">
        <v>0</v>
      </c>
      <c r="I199" s="117">
        <v>144.44000244140625</v>
      </c>
      <c r="J199" s="118">
        <v>144.44000244140625</v>
      </c>
      <c r="K199" s="118">
        <v>144.44000244140625</v>
      </c>
      <c r="L199" s="118">
        <v>144.44000244140625</v>
      </c>
      <c r="M199" s="118">
        <v>144.44000244140625</v>
      </c>
      <c r="N199" s="118">
        <v>144.44000244140625</v>
      </c>
      <c r="O199" s="118">
        <v>144.44000244140625</v>
      </c>
      <c r="P199" s="118">
        <v>144.44000244140625</v>
      </c>
      <c r="Q199" s="118">
        <v>144.44000244140625</v>
      </c>
      <c r="R199" s="119">
        <v>1299.9600219726563</v>
      </c>
      <c r="S199" s="120">
        <v>1299.96</v>
      </c>
      <c r="T199" s="121">
        <v>-2.1972656213620212E-5</v>
      </c>
      <c r="U199" s="120"/>
      <c r="V199" s="160">
        <v>1299.9600219726563</v>
      </c>
      <c r="W199" s="161">
        <v>0</v>
      </c>
    </row>
    <row r="200" spans="1:23" ht="11.25" customHeight="1" x14ac:dyDescent="0.35">
      <c r="A200" s="113"/>
      <c r="B200" s="113"/>
      <c r="C200" s="113" t="s">
        <v>256</v>
      </c>
      <c r="D200" s="113"/>
      <c r="E200" s="114"/>
      <c r="F200" s="115">
        <v>0</v>
      </c>
      <c r="G200" s="116">
        <v>0</v>
      </c>
      <c r="H200" s="116">
        <v>0</v>
      </c>
      <c r="I200" s="117">
        <v>288.89334106445313</v>
      </c>
      <c r="J200" s="118">
        <v>288.89334106445313</v>
      </c>
      <c r="K200" s="118">
        <v>288.89334106445313</v>
      </c>
      <c r="L200" s="118">
        <v>288.89334106445313</v>
      </c>
      <c r="M200" s="118">
        <v>288.89334106445313</v>
      </c>
      <c r="N200" s="118">
        <v>288.89334106445313</v>
      </c>
      <c r="O200" s="118">
        <v>288.89334106445313</v>
      </c>
      <c r="P200" s="118">
        <v>288.89334106445313</v>
      </c>
      <c r="Q200" s="118">
        <v>288.89334106445313</v>
      </c>
      <c r="R200" s="119">
        <v>2600.0400695800781</v>
      </c>
      <c r="S200" s="120">
        <v>2600.04</v>
      </c>
      <c r="T200" s="121">
        <v>-6.9580078161379788E-5</v>
      </c>
      <c r="U200" s="120"/>
      <c r="V200" s="160">
        <v>2600.0399780273438</v>
      </c>
      <c r="W200" s="161">
        <v>-9.1552734375E-5</v>
      </c>
    </row>
    <row r="201" spans="1:23" ht="11.25" customHeight="1" x14ac:dyDescent="0.35">
      <c r="A201" s="113"/>
      <c r="B201" s="113"/>
      <c r="C201" s="113" t="s">
        <v>257</v>
      </c>
      <c r="D201" s="113"/>
      <c r="E201" s="114"/>
      <c r="F201" s="115">
        <v>0</v>
      </c>
      <c r="G201" s="116">
        <v>0</v>
      </c>
      <c r="H201" s="116">
        <v>0</v>
      </c>
      <c r="I201" s="117">
        <v>555.55999755859375</v>
      </c>
      <c r="J201" s="118">
        <v>555.55999755859375</v>
      </c>
      <c r="K201" s="118">
        <v>555.55999755859375</v>
      </c>
      <c r="L201" s="118">
        <v>555.55999755859375</v>
      </c>
      <c r="M201" s="118">
        <v>555.55999755859375</v>
      </c>
      <c r="N201" s="118">
        <v>555.55999755859375</v>
      </c>
      <c r="O201" s="118">
        <v>555.55999755859375</v>
      </c>
      <c r="P201" s="118">
        <v>555.55999755859375</v>
      </c>
      <c r="Q201" s="118">
        <v>555.55999755859375</v>
      </c>
      <c r="R201" s="119">
        <v>5000.0399780273438</v>
      </c>
      <c r="S201" s="120">
        <v>5000.04</v>
      </c>
      <c r="T201" s="121">
        <v>2.1972656213620212E-5</v>
      </c>
      <c r="U201" s="120"/>
      <c r="V201" s="160">
        <v>5000.0399780273438</v>
      </c>
      <c r="W201" s="161">
        <v>0</v>
      </c>
    </row>
    <row r="202" spans="1:23" ht="11.25" customHeight="1" x14ac:dyDescent="0.35">
      <c r="A202" s="113"/>
      <c r="B202" s="113"/>
      <c r="C202" s="113" t="s">
        <v>258</v>
      </c>
      <c r="D202" s="113"/>
      <c r="E202" s="114"/>
      <c r="F202" s="115">
        <v>0</v>
      </c>
      <c r="G202" s="116">
        <v>0</v>
      </c>
      <c r="H202" s="116">
        <v>0</v>
      </c>
      <c r="I202" s="117">
        <v>777.7733154296875</v>
      </c>
      <c r="J202" s="118">
        <v>777.7733154296875</v>
      </c>
      <c r="K202" s="118">
        <v>777.7733154296875</v>
      </c>
      <c r="L202" s="118">
        <v>777.7733154296875</v>
      </c>
      <c r="M202" s="118">
        <v>777.7733154296875</v>
      </c>
      <c r="N202" s="118">
        <v>777.7733154296875</v>
      </c>
      <c r="O202" s="118">
        <v>777.7733154296875</v>
      </c>
      <c r="P202" s="118">
        <v>777.7733154296875</v>
      </c>
      <c r="Q202" s="118">
        <v>777.7733154296875</v>
      </c>
      <c r="R202" s="119">
        <v>6999.9598388671875</v>
      </c>
      <c r="S202" s="120">
        <v>6999.96</v>
      </c>
      <c r="T202" s="121">
        <v>1.6113281253637979E-4</v>
      </c>
      <c r="U202" s="120"/>
      <c r="V202" s="160">
        <v>6999.959716796875</v>
      </c>
      <c r="W202" s="161">
        <v>-1.220703125E-4</v>
      </c>
    </row>
    <row r="203" spans="1:23" ht="11.25" customHeight="1" x14ac:dyDescent="0.35">
      <c r="A203" s="113"/>
      <c r="B203" s="113"/>
      <c r="C203" s="113" t="s">
        <v>259</v>
      </c>
      <c r="D203" s="113"/>
      <c r="E203" s="114"/>
      <c r="F203" s="115">
        <v>293.2</v>
      </c>
      <c r="G203" s="116">
        <v>0</v>
      </c>
      <c r="H203" s="116">
        <v>0</v>
      </c>
      <c r="I203" s="117">
        <v>967.42218017578125</v>
      </c>
      <c r="J203" s="118">
        <v>967.42218017578125</v>
      </c>
      <c r="K203" s="118">
        <v>967.42218017578125</v>
      </c>
      <c r="L203" s="118">
        <v>967.42218017578125</v>
      </c>
      <c r="M203" s="118">
        <v>967.42218017578125</v>
      </c>
      <c r="N203" s="118">
        <v>967.42218017578125</v>
      </c>
      <c r="O203" s="118">
        <v>967.42218017578125</v>
      </c>
      <c r="P203" s="118">
        <v>967.42218017578125</v>
      </c>
      <c r="Q203" s="118">
        <v>967.42218017578125</v>
      </c>
      <c r="R203" s="119">
        <v>8999.999621582032</v>
      </c>
      <c r="S203" s="120">
        <v>9000</v>
      </c>
      <c r="T203" s="121">
        <v>3.7841796802240424E-4</v>
      </c>
      <c r="U203" s="120"/>
      <c r="V203" s="160">
        <v>8999.9999267578132</v>
      </c>
      <c r="W203" s="161">
        <v>3.0517578125E-4</v>
      </c>
    </row>
    <row r="204" spans="1:23" ht="11.25" customHeight="1" x14ac:dyDescent="0.35">
      <c r="A204" s="113"/>
      <c r="B204" s="113"/>
      <c r="C204" s="113" t="s">
        <v>260</v>
      </c>
      <c r="D204" s="113"/>
      <c r="E204" s="114"/>
      <c r="F204" s="115">
        <v>13810.14</v>
      </c>
      <c r="G204" s="116">
        <v>0</v>
      </c>
      <c r="H204" s="116">
        <v>5517.06</v>
      </c>
      <c r="I204" s="117">
        <v>17852.533203125</v>
      </c>
      <c r="J204" s="118">
        <v>17852.533203125</v>
      </c>
      <c r="K204" s="118">
        <v>17852.533203125</v>
      </c>
      <c r="L204" s="118">
        <v>17852.533203125</v>
      </c>
      <c r="M204" s="118">
        <v>17852.533203125</v>
      </c>
      <c r="N204" s="118">
        <v>17852.533203125</v>
      </c>
      <c r="O204" s="118">
        <v>17852.533203125</v>
      </c>
      <c r="P204" s="118">
        <v>17852.533203125</v>
      </c>
      <c r="Q204" s="118">
        <v>17852.533203125</v>
      </c>
      <c r="R204" s="119">
        <v>179999.99882812501</v>
      </c>
      <c r="S204" s="120">
        <v>180000</v>
      </c>
      <c r="T204" s="121">
        <v>1.1718749883584678E-3</v>
      </c>
      <c r="U204" s="120"/>
      <c r="V204" s="160">
        <v>180000.00328125001</v>
      </c>
      <c r="W204" s="161">
        <v>4.4531250023283064E-3</v>
      </c>
    </row>
    <row r="205" spans="1:23" ht="11.25" customHeight="1" x14ac:dyDescent="0.35">
      <c r="A205" s="113"/>
      <c r="B205" s="113"/>
      <c r="C205" s="113" t="s">
        <v>261</v>
      </c>
      <c r="D205" s="113"/>
      <c r="E205" s="114"/>
      <c r="F205" s="115">
        <v>0</v>
      </c>
      <c r="G205" s="116">
        <v>0</v>
      </c>
      <c r="H205" s="116">
        <v>0</v>
      </c>
      <c r="I205" s="117">
        <v>3555.559814453125</v>
      </c>
      <c r="J205" s="118">
        <v>3555.559814453125</v>
      </c>
      <c r="K205" s="118">
        <v>3555.559814453125</v>
      </c>
      <c r="L205" s="118">
        <v>3555.559814453125</v>
      </c>
      <c r="M205" s="118">
        <v>3555.559814453125</v>
      </c>
      <c r="N205" s="118">
        <v>3555.559814453125</v>
      </c>
      <c r="O205" s="118">
        <v>3555.559814453125</v>
      </c>
      <c r="P205" s="118">
        <v>3555.559814453125</v>
      </c>
      <c r="Q205" s="118">
        <v>3555.559814453125</v>
      </c>
      <c r="R205" s="119">
        <v>32000.038330078125</v>
      </c>
      <c r="S205" s="120">
        <v>32000.04</v>
      </c>
      <c r="T205" s="121">
        <v>1.6699218758731149E-3</v>
      </c>
      <c r="U205" s="120"/>
      <c r="V205" s="160">
        <v>32000.0390625</v>
      </c>
      <c r="W205" s="161">
        <v>7.32421875E-4</v>
      </c>
    </row>
    <row r="206" spans="1:23" ht="11.25" customHeight="1" x14ac:dyDescent="0.35">
      <c r="A206" s="113"/>
      <c r="B206" s="113"/>
      <c r="C206" s="113" t="s">
        <v>262</v>
      </c>
      <c r="D206" s="113"/>
      <c r="E206" s="114"/>
      <c r="F206" s="115">
        <v>0</v>
      </c>
      <c r="G206" s="116">
        <v>5000</v>
      </c>
      <c r="H206" s="116">
        <v>5000</v>
      </c>
      <c r="I206" s="117">
        <v>-1111.111083984375</v>
      </c>
      <c r="J206" s="118">
        <v>-1111.111083984375</v>
      </c>
      <c r="K206" s="118">
        <v>-1111.111083984375</v>
      </c>
      <c r="L206" s="118">
        <v>-1111.111083984375</v>
      </c>
      <c r="M206" s="118">
        <v>-1111.111083984375</v>
      </c>
      <c r="N206" s="118">
        <v>-1111.111083984375</v>
      </c>
      <c r="O206" s="118">
        <v>-1111.111083984375</v>
      </c>
      <c r="P206" s="118">
        <v>-1111.111083984375</v>
      </c>
      <c r="Q206" s="118">
        <v>-1111.111083984375</v>
      </c>
      <c r="R206" s="119">
        <v>2.44140625E-4</v>
      </c>
      <c r="S206" s="120">
        <v>0</v>
      </c>
      <c r="T206" s="121">
        <v>-2.44140625E-4</v>
      </c>
      <c r="U206" s="120" t="s">
        <v>263</v>
      </c>
      <c r="V206" s="160">
        <v>0</v>
      </c>
      <c r="W206" s="161">
        <v>-2.44140625E-4</v>
      </c>
    </row>
    <row r="207" spans="1:23" ht="11.25" customHeight="1" x14ac:dyDescent="0.35">
      <c r="A207" s="113"/>
      <c r="B207" s="113"/>
      <c r="C207" s="113" t="s">
        <v>264</v>
      </c>
      <c r="D207" s="113"/>
      <c r="E207" s="114"/>
      <c r="F207" s="115">
        <v>0</v>
      </c>
      <c r="G207" s="116">
        <v>0</v>
      </c>
      <c r="H207" s="116">
        <v>0</v>
      </c>
      <c r="I207" s="117">
        <v>1444.43994140625</v>
      </c>
      <c r="J207" s="118">
        <v>1444.43994140625</v>
      </c>
      <c r="K207" s="118">
        <v>1444.43994140625</v>
      </c>
      <c r="L207" s="118">
        <v>1444.43994140625</v>
      </c>
      <c r="M207" s="118">
        <v>1444.43994140625</v>
      </c>
      <c r="N207" s="118">
        <v>1444.43994140625</v>
      </c>
      <c r="O207" s="118">
        <v>1444.43994140625</v>
      </c>
      <c r="P207" s="118">
        <v>1444.43994140625</v>
      </c>
      <c r="Q207" s="118">
        <v>1444.43994140625</v>
      </c>
      <c r="R207" s="119">
        <v>12999.95947265625</v>
      </c>
      <c r="S207" s="120">
        <v>12999.96</v>
      </c>
      <c r="T207" s="121">
        <v>5.2734374912688509E-4</v>
      </c>
      <c r="U207" s="120"/>
      <c r="V207" s="160">
        <v>12999.959716796875</v>
      </c>
      <c r="W207" s="161">
        <v>2.44140625E-4</v>
      </c>
    </row>
    <row r="208" spans="1:23" ht="11.25" customHeight="1" x14ac:dyDescent="0.35">
      <c r="A208" s="113"/>
      <c r="B208" s="113"/>
      <c r="C208" s="113" t="s">
        <v>265</v>
      </c>
      <c r="D208" s="113"/>
      <c r="E208" s="114"/>
      <c r="F208" s="115">
        <v>0</v>
      </c>
      <c r="G208" s="116">
        <v>91.52</v>
      </c>
      <c r="H208" s="116">
        <v>0</v>
      </c>
      <c r="I208" s="117">
        <v>100.93777465820313</v>
      </c>
      <c r="J208" s="118">
        <v>100.93777465820313</v>
      </c>
      <c r="K208" s="118">
        <v>100.93777465820313</v>
      </c>
      <c r="L208" s="118">
        <v>100.93777465820313</v>
      </c>
      <c r="M208" s="118">
        <v>100.93777465820313</v>
      </c>
      <c r="N208" s="118">
        <v>100.93777465820313</v>
      </c>
      <c r="O208" s="118">
        <v>100.93777465820313</v>
      </c>
      <c r="P208" s="118">
        <v>100.93777465820313</v>
      </c>
      <c r="Q208" s="118">
        <v>100.93777465820313</v>
      </c>
      <c r="R208" s="119">
        <v>999.95997192382811</v>
      </c>
      <c r="S208" s="120">
        <v>999.96</v>
      </c>
      <c r="T208" s="121">
        <v>2.8076171929569682E-5</v>
      </c>
      <c r="U208" s="120"/>
      <c r="V208" s="160">
        <v>999.96001770019529</v>
      </c>
      <c r="W208" s="161">
        <v>4.57763671875E-5</v>
      </c>
    </row>
    <row r="209" spans="1:23" ht="11.25" customHeight="1" x14ac:dyDescent="0.35">
      <c r="A209" s="113"/>
      <c r="B209" s="113"/>
      <c r="C209" s="113" t="s">
        <v>266</v>
      </c>
      <c r="D209" s="113"/>
      <c r="E209" s="114"/>
      <c r="F209" s="115">
        <v>1350</v>
      </c>
      <c r="G209" s="116">
        <v>8704</v>
      </c>
      <c r="H209" s="116">
        <v>0</v>
      </c>
      <c r="I209" s="117">
        <v>2438.44873046875</v>
      </c>
      <c r="J209" s="118">
        <v>2438.44873046875</v>
      </c>
      <c r="K209" s="118">
        <v>2438.44873046875</v>
      </c>
      <c r="L209" s="118">
        <v>2438.44873046875</v>
      </c>
      <c r="M209" s="118">
        <v>2438.44873046875</v>
      </c>
      <c r="N209" s="118">
        <v>2438.44873046875</v>
      </c>
      <c r="O209" s="118">
        <v>2438.44873046875</v>
      </c>
      <c r="P209" s="118">
        <v>2438.44873046875</v>
      </c>
      <c r="Q209" s="118">
        <v>2438.44873046875</v>
      </c>
      <c r="R209" s="119">
        <v>32000.03857421875</v>
      </c>
      <c r="S209" s="120">
        <v>32000.04</v>
      </c>
      <c r="T209" s="121">
        <v>1.4257812508731149E-3</v>
      </c>
      <c r="U209" s="120"/>
      <c r="V209" s="160">
        <v>32000.0400390625</v>
      </c>
      <c r="W209" s="161">
        <v>1.46484375E-3</v>
      </c>
    </row>
    <row r="210" spans="1:23" ht="11.25" customHeight="1" x14ac:dyDescent="0.35">
      <c r="A210" s="113"/>
      <c r="B210" s="113"/>
      <c r="C210" s="113" t="s">
        <v>267</v>
      </c>
      <c r="D210" s="113"/>
      <c r="E210" s="114"/>
      <c r="F210" s="115">
        <v>5750</v>
      </c>
      <c r="G210" s="116">
        <v>2325</v>
      </c>
      <c r="H210" s="116">
        <v>4725</v>
      </c>
      <c r="I210" s="117">
        <v>9688.884765625</v>
      </c>
      <c r="J210" s="118">
        <v>9688.884765625</v>
      </c>
      <c r="K210" s="118">
        <v>9688.884765625</v>
      </c>
      <c r="L210" s="118">
        <v>9688.884765625</v>
      </c>
      <c r="M210" s="118">
        <v>9688.884765625</v>
      </c>
      <c r="N210" s="118">
        <v>9688.884765625</v>
      </c>
      <c r="O210" s="118">
        <v>9688.884765625</v>
      </c>
      <c r="P210" s="118">
        <v>9688.884765625</v>
      </c>
      <c r="Q210" s="118">
        <v>9688.884765625</v>
      </c>
      <c r="R210" s="119">
        <v>99999.962890625</v>
      </c>
      <c r="S210" s="120">
        <v>99999.96</v>
      </c>
      <c r="T210" s="121">
        <v>-2.8906249935971573E-3</v>
      </c>
      <c r="U210" s="120"/>
      <c r="V210" s="160">
        <v>99999.9609375</v>
      </c>
      <c r="W210" s="161">
        <v>-1.953125E-3</v>
      </c>
    </row>
    <row r="211" spans="1:23" ht="11.25" customHeight="1" x14ac:dyDescent="0.35">
      <c r="A211" s="113"/>
      <c r="B211" s="113"/>
      <c r="C211" s="113" t="s">
        <v>268</v>
      </c>
      <c r="D211" s="113"/>
      <c r="E211" s="114"/>
      <c r="F211" s="115">
        <v>2914.25</v>
      </c>
      <c r="G211" s="116">
        <v>0</v>
      </c>
      <c r="H211" s="116">
        <v>0</v>
      </c>
      <c r="I211" s="117">
        <v>8203.638671875</v>
      </c>
      <c r="J211" s="118">
        <v>8203.638671875</v>
      </c>
      <c r="K211" s="118">
        <v>8203.638671875</v>
      </c>
      <c r="L211" s="118">
        <v>8203.638671875</v>
      </c>
      <c r="M211" s="118">
        <v>8203.638671875</v>
      </c>
      <c r="N211" s="118">
        <v>8203.638671875</v>
      </c>
      <c r="O211" s="118">
        <v>8203.638671875</v>
      </c>
      <c r="P211" s="118">
        <v>8203.638671875</v>
      </c>
      <c r="Q211" s="118">
        <v>8203.638671875</v>
      </c>
      <c r="R211" s="119">
        <v>76746.998046875</v>
      </c>
      <c r="S211" s="120">
        <v>78000</v>
      </c>
      <c r="T211" s="121">
        <v>1253.001953125</v>
      </c>
      <c r="U211" s="120"/>
      <c r="V211" s="160">
        <v>76746.9990234375</v>
      </c>
      <c r="W211" s="161">
        <v>9.765625E-4</v>
      </c>
    </row>
    <row r="212" spans="1:23" ht="11.25" customHeight="1" x14ac:dyDescent="0.35">
      <c r="A212" s="113"/>
      <c r="B212" s="113"/>
      <c r="C212" s="113" t="s">
        <v>269</v>
      </c>
      <c r="D212" s="113"/>
      <c r="E212" s="114"/>
      <c r="F212" s="115">
        <v>1253</v>
      </c>
      <c r="G212" s="116">
        <v>4350</v>
      </c>
      <c r="H212" s="116">
        <v>0</v>
      </c>
      <c r="I212" s="117">
        <v>0</v>
      </c>
      <c r="J212" s="118">
        <v>0</v>
      </c>
      <c r="K212" s="118">
        <v>0</v>
      </c>
      <c r="L212" s="118">
        <v>0</v>
      </c>
      <c r="M212" s="118">
        <v>0</v>
      </c>
      <c r="N212" s="118">
        <v>0</v>
      </c>
      <c r="O212" s="118">
        <v>0</v>
      </c>
      <c r="P212" s="118">
        <v>0</v>
      </c>
      <c r="Q212" s="118">
        <v>0</v>
      </c>
      <c r="R212" s="119">
        <v>5603</v>
      </c>
      <c r="S212" s="120">
        <v>0</v>
      </c>
      <c r="T212" s="121">
        <v>-5603</v>
      </c>
      <c r="U212" s="120"/>
      <c r="V212" s="160">
        <v>5603</v>
      </c>
      <c r="W212" s="161">
        <v>0</v>
      </c>
    </row>
    <row r="213" spans="1:23" ht="11.25" customHeight="1" x14ac:dyDescent="0.35">
      <c r="A213" s="113"/>
      <c r="B213" s="113"/>
      <c r="C213" s="113" t="s">
        <v>270</v>
      </c>
      <c r="D213" s="113"/>
      <c r="E213" s="114"/>
      <c r="F213" s="115">
        <v>0</v>
      </c>
      <c r="G213" s="116">
        <v>0</v>
      </c>
      <c r="H213" s="116">
        <v>0</v>
      </c>
      <c r="I213" s="117">
        <v>611.106689453125</v>
      </c>
      <c r="J213" s="118">
        <v>611.106689453125</v>
      </c>
      <c r="K213" s="118">
        <v>611.106689453125</v>
      </c>
      <c r="L213" s="118">
        <v>611.106689453125</v>
      </c>
      <c r="M213" s="118">
        <v>611.106689453125</v>
      </c>
      <c r="N213" s="118">
        <v>611.106689453125</v>
      </c>
      <c r="O213" s="118">
        <v>611.106689453125</v>
      </c>
      <c r="P213" s="118">
        <v>611.106689453125</v>
      </c>
      <c r="Q213" s="118">
        <v>611.106689453125</v>
      </c>
      <c r="R213" s="119">
        <v>5499.960205078125</v>
      </c>
      <c r="S213" s="120">
        <v>5499.96</v>
      </c>
      <c r="T213" s="121">
        <v>-2.0507812496362021E-4</v>
      </c>
      <c r="U213" s="120"/>
      <c r="V213" s="160">
        <v>5499.959716796875</v>
      </c>
      <c r="W213" s="161">
        <v>-4.8828125E-4</v>
      </c>
    </row>
    <row r="214" spans="1:23" ht="11.25" customHeight="1" x14ac:dyDescent="0.35">
      <c r="A214" s="113"/>
      <c r="B214" s="113"/>
      <c r="C214" s="113" t="s">
        <v>271</v>
      </c>
      <c r="D214" s="113"/>
      <c r="E214" s="114"/>
      <c r="F214" s="115">
        <v>0</v>
      </c>
      <c r="G214" s="116">
        <v>0</v>
      </c>
      <c r="H214" s="116">
        <v>131.5</v>
      </c>
      <c r="I214" s="117">
        <v>-14.611110687255859</v>
      </c>
      <c r="J214" s="118">
        <v>-14.611110687255859</v>
      </c>
      <c r="K214" s="118">
        <v>-14.611110687255859</v>
      </c>
      <c r="L214" s="118">
        <v>-14.611110687255859</v>
      </c>
      <c r="M214" s="118">
        <v>-14.611110687255859</v>
      </c>
      <c r="N214" s="118">
        <v>-14.611110687255859</v>
      </c>
      <c r="O214" s="118">
        <v>-14.611110687255859</v>
      </c>
      <c r="P214" s="118">
        <v>-14.611110687255859</v>
      </c>
      <c r="Q214" s="118">
        <v>-14.611110687255859</v>
      </c>
      <c r="R214" s="119">
        <v>3.814697265625E-6</v>
      </c>
      <c r="S214" s="120">
        <v>0</v>
      </c>
      <c r="T214" s="121">
        <v>-3.814697265625E-6</v>
      </c>
      <c r="U214" s="120" t="s">
        <v>263</v>
      </c>
      <c r="V214" s="160">
        <v>0</v>
      </c>
      <c r="W214" s="161">
        <v>-3.814697265625E-6</v>
      </c>
    </row>
    <row r="215" spans="1:23" ht="11.25" customHeight="1" x14ac:dyDescent="0.35">
      <c r="A215" s="113"/>
      <c r="B215" s="113"/>
      <c r="C215" s="113" t="s">
        <v>272</v>
      </c>
      <c r="D215" s="113"/>
      <c r="E215" s="114"/>
      <c r="F215" s="115">
        <v>0</v>
      </c>
      <c r="G215" s="116">
        <v>0</v>
      </c>
      <c r="H215" s="116">
        <v>0</v>
      </c>
      <c r="I215" s="117">
        <v>962.22222900390625</v>
      </c>
      <c r="J215" s="118">
        <v>962.22222900390625</v>
      </c>
      <c r="K215" s="118">
        <v>962.22222900390625</v>
      </c>
      <c r="L215" s="118">
        <v>962.22222900390625</v>
      </c>
      <c r="M215" s="118">
        <v>962.22222900390625</v>
      </c>
      <c r="N215" s="118">
        <v>962.22222900390625</v>
      </c>
      <c r="O215" s="118">
        <v>962.22222900390625</v>
      </c>
      <c r="P215" s="118">
        <v>962.22222900390625</v>
      </c>
      <c r="Q215" s="118">
        <v>962.22222900390625</v>
      </c>
      <c r="R215" s="119">
        <v>8660.0000610351563</v>
      </c>
      <c r="S215" s="120">
        <v>9999.9599999999991</v>
      </c>
      <c r="T215" s="121">
        <v>1339.9599389648429</v>
      </c>
      <c r="U215" s="120"/>
      <c r="V215" s="160">
        <v>9999.959716796875</v>
      </c>
      <c r="W215" s="161">
        <v>1339.9596557617188</v>
      </c>
    </row>
    <row r="216" spans="1:23" ht="11.25" customHeight="1" x14ac:dyDescent="0.35">
      <c r="A216" s="113"/>
      <c r="B216" s="113"/>
      <c r="C216" s="113" t="s">
        <v>273</v>
      </c>
      <c r="D216" s="113"/>
      <c r="E216" s="114"/>
      <c r="F216" s="115">
        <v>0</v>
      </c>
      <c r="G216" s="116">
        <v>0</v>
      </c>
      <c r="H216" s="116">
        <v>1340</v>
      </c>
      <c r="I216" s="117">
        <v>0</v>
      </c>
      <c r="J216" s="118">
        <v>0</v>
      </c>
      <c r="K216" s="118">
        <v>0</v>
      </c>
      <c r="L216" s="118">
        <v>0</v>
      </c>
      <c r="M216" s="118">
        <v>0</v>
      </c>
      <c r="N216" s="118">
        <v>0</v>
      </c>
      <c r="O216" s="118">
        <v>0</v>
      </c>
      <c r="P216" s="118">
        <v>0</v>
      </c>
      <c r="Q216" s="118">
        <v>0</v>
      </c>
      <c r="R216" s="119">
        <v>1340</v>
      </c>
      <c r="S216" s="120">
        <v>0</v>
      </c>
      <c r="T216" s="121">
        <v>-1340</v>
      </c>
      <c r="U216" s="120"/>
      <c r="V216" s="160">
        <v>0</v>
      </c>
      <c r="W216" s="161">
        <v>-1340</v>
      </c>
    </row>
    <row r="217" spans="1:23" ht="11.25" customHeight="1" x14ac:dyDescent="0.35">
      <c r="A217" s="113"/>
      <c r="B217" s="113"/>
      <c r="C217" s="113" t="s">
        <v>274</v>
      </c>
      <c r="D217" s="113"/>
      <c r="E217" s="114"/>
      <c r="F217" s="115">
        <v>0</v>
      </c>
      <c r="G217" s="116">
        <v>0</v>
      </c>
      <c r="H217" s="116">
        <v>8000</v>
      </c>
      <c r="I217" s="117">
        <v>17179.77734375</v>
      </c>
      <c r="J217" s="118">
        <v>17179.77734375</v>
      </c>
      <c r="K217" s="118">
        <v>17179.77734375</v>
      </c>
      <c r="L217" s="118">
        <v>17179.77734375</v>
      </c>
      <c r="M217" s="118">
        <v>17179.77734375</v>
      </c>
      <c r="N217" s="118">
        <v>17179.77734375</v>
      </c>
      <c r="O217" s="118">
        <v>17179.77734375</v>
      </c>
      <c r="P217" s="118">
        <v>17179.77734375</v>
      </c>
      <c r="Q217" s="118">
        <v>17179.77734375</v>
      </c>
      <c r="R217" s="119">
        <v>162617.99609375</v>
      </c>
      <c r="S217" s="120">
        <v>12999.96</v>
      </c>
      <c r="T217" s="121">
        <v>-149618.03609375001</v>
      </c>
      <c r="U217" s="120" t="s">
        <v>275</v>
      </c>
      <c r="V217" s="160">
        <v>162617.998046875</v>
      </c>
      <c r="W217" s="161">
        <v>1.953125E-3</v>
      </c>
    </row>
    <row r="218" spans="1:23" ht="11.25" customHeight="1" x14ac:dyDescent="0.35">
      <c r="A218" s="113"/>
      <c r="B218" s="113"/>
      <c r="C218" s="113" t="s">
        <v>276</v>
      </c>
      <c r="D218" s="113"/>
      <c r="E218" s="114"/>
      <c r="F218" s="115">
        <v>0</v>
      </c>
      <c r="G218" s="116">
        <v>0</v>
      </c>
      <c r="H218" s="116">
        <v>1043.77</v>
      </c>
      <c r="I218" s="117">
        <v>4328.47021484375</v>
      </c>
      <c r="J218" s="118">
        <v>4328.47021484375</v>
      </c>
      <c r="K218" s="118">
        <v>4328.47021484375</v>
      </c>
      <c r="L218" s="118">
        <v>4328.47021484375</v>
      </c>
      <c r="M218" s="118">
        <v>4328.47021484375</v>
      </c>
      <c r="N218" s="118">
        <v>4328.47021484375</v>
      </c>
      <c r="O218" s="118">
        <v>4328.47021484375</v>
      </c>
      <c r="P218" s="118">
        <v>4328.47021484375</v>
      </c>
      <c r="Q218" s="118">
        <v>4328.47021484375</v>
      </c>
      <c r="R218" s="119">
        <v>40000.001933593754</v>
      </c>
      <c r="S218" s="120">
        <v>0.01</v>
      </c>
      <c r="T218" s="121">
        <v>-39999.991933593752</v>
      </c>
      <c r="U218" s="120" t="s">
        <v>275</v>
      </c>
      <c r="V218" s="160">
        <v>40000</v>
      </c>
      <c r="W218" s="161">
        <v>-1.9335937540745363E-3</v>
      </c>
    </row>
    <row r="219" spans="1:23" ht="11.25" customHeight="1" x14ac:dyDescent="0.35">
      <c r="A219" s="113"/>
      <c r="B219" s="113"/>
      <c r="C219" s="113" t="s">
        <v>277</v>
      </c>
      <c r="D219" s="113"/>
      <c r="E219" s="114"/>
      <c r="F219" s="115">
        <v>0</v>
      </c>
      <c r="G219" s="116">
        <v>0</v>
      </c>
      <c r="H219" s="116">
        <v>0</v>
      </c>
      <c r="I219" s="117">
        <v>222.22666931152344</v>
      </c>
      <c r="J219" s="118">
        <v>222.22666931152344</v>
      </c>
      <c r="K219" s="118">
        <v>222.22666931152344</v>
      </c>
      <c r="L219" s="118">
        <v>222.22666931152344</v>
      </c>
      <c r="M219" s="118">
        <v>222.22666931152344</v>
      </c>
      <c r="N219" s="118">
        <v>222.22666931152344</v>
      </c>
      <c r="O219" s="118">
        <v>222.22666931152344</v>
      </c>
      <c r="P219" s="118">
        <v>222.22666931152344</v>
      </c>
      <c r="Q219" s="118">
        <v>222.22666931152344</v>
      </c>
      <c r="R219" s="119">
        <v>2000.0400238037109</v>
      </c>
      <c r="S219" s="120">
        <v>2000.04</v>
      </c>
      <c r="T219" s="121">
        <v>-2.3803710973879788E-5</v>
      </c>
      <c r="U219" s="120"/>
      <c r="V219" s="160">
        <v>2000.0399780273438</v>
      </c>
      <c r="W219" s="161">
        <v>-4.57763671875E-5</v>
      </c>
    </row>
    <row r="220" spans="1:23" ht="11.25" customHeight="1" x14ac:dyDescent="0.35">
      <c r="A220" s="113"/>
      <c r="B220" s="113"/>
      <c r="C220" s="113" t="s">
        <v>278</v>
      </c>
      <c r="D220" s="113"/>
      <c r="E220" s="114"/>
      <c r="F220" s="115">
        <v>0</v>
      </c>
      <c r="G220" s="116">
        <v>0</v>
      </c>
      <c r="H220" s="116">
        <v>0</v>
      </c>
      <c r="I220" s="117">
        <v>888.893310546875</v>
      </c>
      <c r="J220" s="118">
        <v>888.893310546875</v>
      </c>
      <c r="K220" s="118">
        <v>888.893310546875</v>
      </c>
      <c r="L220" s="118">
        <v>888.893310546875</v>
      </c>
      <c r="M220" s="118">
        <v>888.893310546875</v>
      </c>
      <c r="N220" s="118">
        <v>888.893310546875</v>
      </c>
      <c r="O220" s="118">
        <v>888.893310546875</v>
      </c>
      <c r="P220" s="118">
        <v>888.893310546875</v>
      </c>
      <c r="Q220" s="118">
        <v>888.893310546875</v>
      </c>
      <c r="R220" s="119">
        <v>8000.039794921875</v>
      </c>
      <c r="S220" s="120">
        <v>8000.04</v>
      </c>
      <c r="T220" s="121">
        <v>2.0507812496362021E-4</v>
      </c>
      <c r="U220" s="120"/>
      <c r="V220" s="160">
        <v>8000.040283203125</v>
      </c>
      <c r="W220" s="161">
        <v>4.8828125E-4</v>
      </c>
    </row>
    <row r="221" spans="1:23" ht="11.25" customHeight="1" x14ac:dyDescent="0.35">
      <c r="A221" s="113"/>
      <c r="B221" s="113"/>
      <c r="C221" s="122" t="s">
        <v>279</v>
      </c>
      <c r="D221" s="122"/>
      <c r="E221" s="123"/>
      <c r="F221" s="124">
        <v>128446.49999999999</v>
      </c>
      <c r="G221" s="125">
        <v>158570.11999999997</v>
      </c>
      <c r="H221" s="125">
        <v>112431.05</v>
      </c>
      <c r="I221" s="126">
        <v>122180.8465461731</v>
      </c>
      <c r="J221" s="127">
        <v>122180.8465461731</v>
      </c>
      <c r="K221" s="127">
        <v>122180.8465461731</v>
      </c>
      <c r="L221" s="127">
        <v>122180.8465461731</v>
      </c>
      <c r="M221" s="127">
        <v>122180.8465461731</v>
      </c>
      <c r="N221" s="127">
        <v>122180.8465461731</v>
      </c>
      <c r="O221" s="127">
        <v>122180.8465461731</v>
      </c>
      <c r="P221" s="127">
        <v>122180.8465461731</v>
      </c>
      <c r="Q221" s="127">
        <v>122180.8465461731</v>
      </c>
      <c r="R221" s="128">
        <v>1499075.2889155578</v>
      </c>
      <c r="S221" s="129">
        <v>1083424.45</v>
      </c>
      <c r="T221" s="130">
        <v>-415650.83891555795</v>
      </c>
      <c r="U221" s="129"/>
      <c r="V221" s="162">
        <v>1523397.8664752196</v>
      </c>
      <c r="W221" s="131">
        <v>24322.577559661804</v>
      </c>
    </row>
    <row r="222" spans="1:23" ht="11.25" customHeight="1" x14ac:dyDescent="0.35">
      <c r="A222" s="113"/>
      <c r="B222" s="113" t="s">
        <v>37</v>
      </c>
      <c r="C222" s="113"/>
      <c r="D222" s="113"/>
      <c r="E222" s="114"/>
      <c r="F222" s="115"/>
      <c r="G222" s="116"/>
      <c r="H222" s="116"/>
      <c r="I222" s="117"/>
      <c r="J222" s="118"/>
      <c r="K222" s="118"/>
      <c r="L222" s="118"/>
      <c r="M222" s="118"/>
      <c r="N222" s="118"/>
      <c r="O222" s="118"/>
      <c r="P222" s="118"/>
      <c r="Q222" s="118"/>
      <c r="R222" s="119"/>
      <c r="S222" s="120"/>
      <c r="T222" s="121"/>
      <c r="U222" s="120"/>
      <c r="V222" s="160"/>
      <c r="W222" s="161"/>
    </row>
    <row r="223" spans="1:23" ht="11.25" customHeight="1" x14ac:dyDescent="0.35">
      <c r="A223" s="113"/>
      <c r="B223" s="113"/>
      <c r="C223" s="113" t="s">
        <v>280</v>
      </c>
      <c r="D223" s="113"/>
      <c r="E223" s="114"/>
      <c r="F223" s="115">
        <v>549.59</v>
      </c>
      <c r="G223" s="116">
        <v>378.72</v>
      </c>
      <c r="H223" s="116">
        <v>0</v>
      </c>
      <c r="I223" s="117">
        <v>563.5211181640625</v>
      </c>
      <c r="J223" s="118">
        <v>563.5211181640625</v>
      </c>
      <c r="K223" s="118">
        <v>563.5211181640625</v>
      </c>
      <c r="L223" s="118">
        <v>563.5211181640625</v>
      </c>
      <c r="M223" s="118">
        <v>563.5211181640625</v>
      </c>
      <c r="N223" s="118">
        <v>563.5211181640625</v>
      </c>
      <c r="O223" s="118">
        <v>563.5211181640625</v>
      </c>
      <c r="P223" s="118">
        <v>563.5211181640625</v>
      </c>
      <c r="Q223" s="118">
        <v>563.5211181640625</v>
      </c>
      <c r="R223" s="119">
        <v>6000.000063476562</v>
      </c>
      <c r="S223" s="120">
        <v>6000</v>
      </c>
      <c r="T223" s="121">
        <v>-6.3476561990682967E-5</v>
      </c>
      <c r="U223" s="120"/>
      <c r="V223" s="160">
        <v>6000.000063476562</v>
      </c>
      <c r="W223" s="161">
        <v>0</v>
      </c>
    </row>
    <row r="224" spans="1:23" ht="11.25" customHeight="1" x14ac:dyDescent="0.35">
      <c r="A224" s="113"/>
      <c r="B224" s="113"/>
      <c r="C224" s="113" t="s">
        <v>281</v>
      </c>
      <c r="D224" s="113"/>
      <c r="E224" s="114"/>
      <c r="F224" s="115">
        <v>216.07</v>
      </c>
      <c r="G224" s="116">
        <v>216.07</v>
      </c>
      <c r="H224" s="116">
        <v>216.07</v>
      </c>
      <c r="I224" s="117">
        <v>261.30999755859375</v>
      </c>
      <c r="J224" s="118">
        <v>261.30999755859375</v>
      </c>
      <c r="K224" s="118">
        <v>261.30999755859375</v>
      </c>
      <c r="L224" s="118">
        <v>261.30999755859375</v>
      </c>
      <c r="M224" s="118">
        <v>261.30999755859375</v>
      </c>
      <c r="N224" s="118">
        <v>261.30999755859375</v>
      </c>
      <c r="O224" s="118">
        <v>261.30999755859375</v>
      </c>
      <c r="P224" s="118">
        <v>261.30999755859375</v>
      </c>
      <c r="Q224" s="118">
        <v>261.30999755859375</v>
      </c>
      <c r="R224" s="119">
        <v>2999.9999780273438</v>
      </c>
      <c r="S224" s="120">
        <v>3000</v>
      </c>
      <c r="T224" s="121">
        <v>2.1972656213620212E-5</v>
      </c>
      <c r="U224" s="120"/>
      <c r="V224" s="160">
        <v>2999.9998022460936</v>
      </c>
      <c r="W224" s="161">
        <v>-1.7578125016370905E-4</v>
      </c>
    </row>
    <row r="225" spans="1:23" ht="11.25" customHeight="1" x14ac:dyDescent="0.35">
      <c r="A225" s="113"/>
      <c r="B225" s="113"/>
      <c r="C225" s="113" t="s">
        <v>282</v>
      </c>
      <c r="D225" s="113"/>
      <c r="E225" s="114"/>
      <c r="F225" s="115">
        <v>53.18</v>
      </c>
      <c r="G225" s="116">
        <v>4111.55</v>
      </c>
      <c r="H225" s="116">
        <v>7275.14</v>
      </c>
      <c r="I225" s="117">
        <v>3173.34326171875</v>
      </c>
      <c r="J225" s="118">
        <v>3173.34326171875</v>
      </c>
      <c r="K225" s="118">
        <v>3173.34326171875</v>
      </c>
      <c r="L225" s="118">
        <v>3173.34326171875</v>
      </c>
      <c r="M225" s="118">
        <v>3173.34326171875</v>
      </c>
      <c r="N225" s="118">
        <v>3173.34326171875</v>
      </c>
      <c r="O225" s="118">
        <v>3173.34326171875</v>
      </c>
      <c r="P225" s="118">
        <v>3173.34326171875</v>
      </c>
      <c r="Q225" s="118">
        <v>3173.34326171875</v>
      </c>
      <c r="R225" s="119">
        <v>39999.959355468753</v>
      </c>
      <c r="S225" s="120">
        <v>39999.96</v>
      </c>
      <c r="T225" s="121">
        <v>6.4453124650754035E-4</v>
      </c>
      <c r="U225" s="120"/>
      <c r="V225" s="160">
        <v>39999.959492187496</v>
      </c>
      <c r="W225" s="161">
        <v>1.3671874330611899E-4</v>
      </c>
    </row>
    <row r="226" spans="1:23" ht="11.25" customHeight="1" x14ac:dyDescent="0.35">
      <c r="A226" s="113"/>
      <c r="B226" s="113"/>
      <c r="C226" s="113" t="s">
        <v>283</v>
      </c>
      <c r="D226" s="113"/>
      <c r="E226" s="114"/>
      <c r="F226" s="115">
        <v>456.2</v>
      </c>
      <c r="G226" s="116">
        <v>20616.689999999999</v>
      </c>
      <c r="H226" s="116">
        <v>45502.12</v>
      </c>
      <c r="I226" s="117">
        <v>29825.00390625</v>
      </c>
      <c r="J226" s="118">
        <v>29825.00390625</v>
      </c>
      <c r="K226" s="118">
        <v>29825.00390625</v>
      </c>
      <c r="L226" s="118">
        <v>29825.00390625</v>
      </c>
      <c r="M226" s="118">
        <v>29825.00390625</v>
      </c>
      <c r="N226" s="118">
        <v>29825.00390625</v>
      </c>
      <c r="O226" s="118">
        <v>29825.00390625</v>
      </c>
      <c r="P226" s="118">
        <v>29825.00390625</v>
      </c>
      <c r="Q226" s="118">
        <v>29825.00390625</v>
      </c>
      <c r="R226" s="119">
        <v>335000.04515625001</v>
      </c>
      <c r="S226" s="120">
        <v>335000.03999999998</v>
      </c>
      <c r="T226" s="121">
        <v>-5.1562500302679837E-3</v>
      </c>
      <c r="U226" s="120"/>
      <c r="V226" s="160">
        <v>335000.01890625001</v>
      </c>
      <c r="W226" s="161">
        <v>-2.6249999995343387E-2</v>
      </c>
    </row>
    <row r="227" spans="1:23" ht="11.25" customHeight="1" x14ac:dyDescent="0.35">
      <c r="A227" s="113"/>
      <c r="B227" s="113"/>
      <c r="C227" s="113" t="s">
        <v>284</v>
      </c>
      <c r="D227" s="113"/>
      <c r="E227" s="114"/>
      <c r="F227" s="115">
        <v>825</v>
      </c>
      <c r="G227" s="116">
        <v>-550</v>
      </c>
      <c r="H227" s="116">
        <v>0</v>
      </c>
      <c r="I227" s="117">
        <v>247.2177734375</v>
      </c>
      <c r="J227" s="118">
        <v>247.2177734375</v>
      </c>
      <c r="K227" s="118">
        <v>247.2177734375</v>
      </c>
      <c r="L227" s="118">
        <v>247.2177734375</v>
      </c>
      <c r="M227" s="118">
        <v>247.2177734375</v>
      </c>
      <c r="N227" s="118">
        <v>247.2177734375</v>
      </c>
      <c r="O227" s="118">
        <v>247.2177734375</v>
      </c>
      <c r="P227" s="118">
        <v>247.2177734375</v>
      </c>
      <c r="Q227" s="118">
        <v>247.2177734375</v>
      </c>
      <c r="R227" s="119">
        <v>2499.9599609375</v>
      </c>
      <c r="S227" s="120">
        <v>2499.96</v>
      </c>
      <c r="T227" s="121">
        <v>3.9062500036379788E-5</v>
      </c>
      <c r="U227" s="120"/>
      <c r="V227" s="160">
        <v>2499.9600219726563</v>
      </c>
      <c r="W227" s="161">
        <v>6.103515625E-5</v>
      </c>
    </row>
    <row r="228" spans="1:23" ht="11.25" customHeight="1" x14ac:dyDescent="0.35">
      <c r="A228" s="113"/>
      <c r="B228" s="113"/>
      <c r="C228" s="113" t="s">
        <v>285</v>
      </c>
      <c r="D228" s="113"/>
      <c r="E228" s="114"/>
      <c r="F228" s="115">
        <v>0</v>
      </c>
      <c r="G228" s="116">
        <v>0</v>
      </c>
      <c r="H228" s="116">
        <v>0</v>
      </c>
      <c r="I228" s="117">
        <v>777.7733154296875</v>
      </c>
      <c r="J228" s="118">
        <v>777.7733154296875</v>
      </c>
      <c r="K228" s="118">
        <v>777.7733154296875</v>
      </c>
      <c r="L228" s="118">
        <v>777.7733154296875</v>
      </c>
      <c r="M228" s="118">
        <v>777.7733154296875</v>
      </c>
      <c r="N228" s="118">
        <v>777.7733154296875</v>
      </c>
      <c r="O228" s="118">
        <v>777.7733154296875</v>
      </c>
      <c r="P228" s="118">
        <v>777.7733154296875</v>
      </c>
      <c r="Q228" s="118">
        <v>777.7733154296875</v>
      </c>
      <c r="R228" s="119">
        <v>6999.9598388671875</v>
      </c>
      <c r="S228" s="120">
        <v>6999.96</v>
      </c>
      <c r="T228" s="121">
        <v>1.6113281253637979E-4</v>
      </c>
      <c r="U228" s="120"/>
      <c r="V228" s="160">
        <v>6999.959716796875</v>
      </c>
      <c r="W228" s="161">
        <v>-1.220703125E-4</v>
      </c>
    </row>
    <row r="229" spans="1:23" ht="11.25" customHeight="1" x14ac:dyDescent="0.35">
      <c r="A229" s="113"/>
      <c r="B229" s="113"/>
      <c r="C229" s="122" t="s">
        <v>286</v>
      </c>
      <c r="D229" s="122"/>
      <c r="E229" s="123"/>
      <c r="F229" s="124">
        <v>2100.04</v>
      </c>
      <c r="G229" s="125">
        <v>24773.03</v>
      </c>
      <c r="H229" s="125">
        <v>52993.33</v>
      </c>
      <c r="I229" s="126">
        <v>34848.169372558594</v>
      </c>
      <c r="J229" s="127">
        <v>34848.169372558594</v>
      </c>
      <c r="K229" s="127">
        <v>34848.169372558594</v>
      </c>
      <c r="L229" s="127">
        <v>34848.169372558594</v>
      </c>
      <c r="M229" s="127">
        <v>34848.169372558594</v>
      </c>
      <c r="N229" s="127">
        <v>34848.169372558594</v>
      </c>
      <c r="O229" s="127">
        <v>34848.169372558594</v>
      </c>
      <c r="P229" s="127">
        <v>34848.169372558594</v>
      </c>
      <c r="Q229" s="127">
        <v>34848.169372558594</v>
      </c>
      <c r="R229" s="128">
        <v>393499.92435302737</v>
      </c>
      <c r="S229" s="129">
        <v>393499.92000000004</v>
      </c>
      <c r="T229" s="130">
        <v>-4.3530273769647465E-3</v>
      </c>
      <c r="U229" s="129"/>
      <c r="V229" s="162">
        <v>393499.89800292969</v>
      </c>
      <c r="W229" s="131">
        <v>-2.6350097658450977E-2</v>
      </c>
    </row>
    <row r="230" spans="1:23" ht="11.25" customHeight="1" x14ac:dyDescent="0.35">
      <c r="A230" s="113"/>
      <c r="B230" s="113" t="s">
        <v>38</v>
      </c>
      <c r="C230" s="113"/>
      <c r="D230" s="113"/>
      <c r="E230" s="114"/>
      <c r="F230" s="115"/>
      <c r="G230" s="116"/>
      <c r="H230" s="116"/>
      <c r="I230" s="117"/>
      <c r="J230" s="118"/>
      <c r="K230" s="118"/>
      <c r="L230" s="118"/>
      <c r="M230" s="118"/>
      <c r="N230" s="118"/>
      <c r="O230" s="118"/>
      <c r="P230" s="118"/>
      <c r="Q230" s="118"/>
      <c r="R230" s="119"/>
      <c r="S230" s="120"/>
      <c r="T230" s="121"/>
      <c r="U230" s="120"/>
      <c r="V230" s="160"/>
      <c r="W230" s="161"/>
    </row>
    <row r="231" spans="1:23" ht="11.25" customHeight="1" x14ac:dyDescent="0.35">
      <c r="A231" s="113"/>
      <c r="B231" s="113"/>
      <c r="C231" s="113" t="s">
        <v>287</v>
      </c>
      <c r="D231" s="113"/>
      <c r="E231" s="114"/>
      <c r="F231" s="115">
        <v>15849</v>
      </c>
      <c r="G231" s="116">
        <v>0</v>
      </c>
      <c r="H231" s="116">
        <v>0</v>
      </c>
      <c r="I231" s="117">
        <v>107.55989837646484</v>
      </c>
      <c r="J231" s="118">
        <v>107.55989837646484</v>
      </c>
      <c r="K231" s="118">
        <v>107.55989837646484</v>
      </c>
      <c r="L231" s="118">
        <v>107.55989837646484</v>
      </c>
      <c r="M231" s="118">
        <v>107.55989837646484</v>
      </c>
      <c r="N231" s="118">
        <v>107.55989837646484</v>
      </c>
      <c r="O231" s="118">
        <v>107.55989837646484</v>
      </c>
      <c r="P231" s="118">
        <v>107.55989837646484</v>
      </c>
      <c r="Q231" s="118">
        <v>107.55989837646484</v>
      </c>
      <c r="R231" s="119">
        <v>16817.039085388184</v>
      </c>
      <c r="S231" s="120">
        <v>16817.04</v>
      </c>
      <c r="T231" s="121">
        <v>9.1461181727936491E-4</v>
      </c>
      <c r="U231" s="120"/>
      <c r="V231" s="160">
        <v>16817.039093017578</v>
      </c>
      <c r="W231" s="161">
        <v>7.62939453125E-6</v>
      </c>
    </row>
    <row r="232" spans="1:23" ht="11.25" customHeight="1" x14ac:dyDescent="0.35">
      <c r="A232" s="113"/>
      <c r="B232" s="113"/>
      <c r="C232" s="113" t="s">
        <v>288</v>
      </c>
      <c r="D232" s="113"/>
      <c r="E232" s="114"/>
      <c r="F232" s="115">
        <v>0</v>
      </c>
      <c r="G232" s="116">
        <v>0</v>
      </c>
      <c r="H232" s="116">
        <v>0</v>
      </c>
      <c r="I232" s="117">
        <v>0</v>
      </c>
      <c r="J232" s="118">
        <v>0</v>
      </c>
      <c r="K232" s="118">
        <v>18000</v>
      </c>
      <c r="L232" s="118">
        <v>0</v>
      </c>
      <c r="M232" s="118">
        <v>0</v>
      </c>
      <c r="N232" s="118">
        <v>0</v>
      </c>
      <c r="O232" s="118">
        <v>0</v>
      </c>
      <c r="P232" s="118">
        <v>0</v>
      </c>
      <c r="Q232" s="118">
        <v>0</v>
      </c>
      <c r="R232" s="119">
        <v>18000</v>
      </c>
      <c r="S232" s="120">
        <v>18000</v>
      </c>
      <c r="T232" s="121">
        <v>0</v>
      </c>
      <c r="U232" s="120"/>
      <c r="V232" s="160">
        <v>18000</v>
      </c>
      <c r="W232" s="161">
        <v>0</v>
      </c>
    </row>
    <row r="233" spans="1:23" ht="11.25" customHeight="1" x14ac:dyDescent="0.35">
      <c r="A233" s="113"/>
      <c r="B233" s="113"/>
      <c r="C233" s="113" t="s">
        <v>289</v>
      </c>
      <c r="D233" s="113"/>
      <c r="E233" s="114"/>
      <c r="F233" s="115">
        <v>0</v>
      </c>
      <c r="G233" s="116">
        <v>3180</v>
      </c>
      <c r="H233" s="116">
        <v>7381</v>
      </c>
      <c r="I233" s="117">
        <v>0</v>
      </c>
      <c r="J233" s="118">
        <v>0</v>
      </c>
      <c r="K233" s="118">
        <v>0</v>
      </c>
      <c r="L233" s="118">
        <v>0</v>
      </c>
      <c r="M233" s="118">
        <v>0</v>
      </c>
      <c r="N233" s="118">
        <v>0</v>
      </c>
      <c r="O233" s="118">
        <v>0</v>
      </c>
      <c r="P233" s="118">
        <v>0</v>
      </c>
      <c r="Q233" s="118">
        <v>0</v>
      </c>
      <c r="R233" s="119">
        <v>10561</v>
      </c>
      <c r="S233" s="120">
        <v>6000</v>
      </c>
      <c r="T233" s="121">
        <v>-4561</v>
      </c>
      <c r="U233" s="120" t="s">
        <v>290</v>
      </c>
      <c r="V233" s="160">
        <v>6000</v>
      </c>
      <c r="W233" s="161">
        <v>-4561</v>
      </c>
    </row>
    <row r="234" spans="1:23" ht="11.25" customHeight="1" x14ac:dyDescent="0.35">
      <c r="A234" s="113"/>
      <c r="B234" s="113"/>
      <c r="C234" s="113" t="s">
        <v>291</v>
      </c>
      <c r="D234" s="113"/>
      <c r="E234" s="114"/>
      <c r="F234" s="115">
        <v>0</v>
      </c>
      <c r="G234" s="116">
        <v>0</v>
      </c>
      <c r="H234" s="116">
        <v>0</v>
      </c>
      <c r="I234" s="117">
        <v>277.7733154296875</v>
      </c>
      <c r="J234" s="118">
        <v>277.7733154296875</v>
      </c>
      <c r="K234" s="118">
        <v>277.7733154296875</v>
      </c>
      <c r="L234" s="118">
        <v>277.7733154296875</v>
      </c>
      <c r="M234" s="118">
        <v>277.7733154296875</v>
      </c>
      <c r="N234" s="118">
        <v>277.7733154296875</v>
      </c>
      <c r="O234" s="118">
        <v>277.7733154296875</v>
      </c>
      <c r="P234" s="118">
        <v>277.7733154296875</v>
      </c>
      <c r="Q234" s="118">
        <v>277.7733154296875</v>
      </c>
      <c r="R234" s="119">
        <v>2499.9598388671875</v>
      </c>
      <c r="S234" s="120">
        <v>2499.96</v>
      </c>
      <c r="T234" s="121">
        <v>1.6113281253637979E-4</v>
      </c>
      <c r="U234" s="120"/>
      <c r="V234" s="160">
        <v>2499.9600219726563</v>
      </c>
      <c r="W234" s="161">
        <v>1.8310546875E-4</v>
      </c>
    </row>
    <row r="235" spans="1:23" ht="11.25" customHeight="1" x14ac:dyDescent="0.35">
      <c r="A235" s="113"/>
      <c r="B235" s="113"/>
      <c r="C235" s="113" t="s">
        <v>292</v>
      </c>
      <c r="D235" s="113"/>
      <c r="E235" s="114"/>
      <c r="F235" s="115">
        <v>8748.92</v>
      </c>
      <c r="G235" s="116">
        <v>13406.27</v>
      </c>
      <c r="H235" s="116">
        <v>0</v>
      </c>
      <c r="I235" s="117">
        <v>3649.419189453125</v>
      </c>
      <c r="J235" s="118">
        <v>3649.419189453125</v>
      </c>
      <c r="K235" s="118">
        <v>3649.419189453125</v>
      </c>
      <c r="L235" s="118">
        <v>3649.419189453125</v>
      </c>
      <c r="M235" s="118">
        <v>3649.419189453125</v>
      </c>
      <c r="N235" s="118">
        <v>3649.419189453125</v>
      </c>
      <c r="O235" s="118">
        <v>3649.419189453125</v>
      </c>
      <c r="P235" s="118">
        <v>3649.419189453125</v>
      </c>
      <c r="Q235" s="118">
        <v>3649.419189453125</v>
      </c>
      <c r="R235" s="119">
        <v>54999.962705078127</v>
      </c>
      <c r="S235" s="120">
        <v>54999.96</v>
      </c>
      <c r="T235" s="121">
        <v>-2.7050781282014214E-3</v>
      </c>
      <c r="U235" s="120"/>
      <c r="V235" s="160">
        <v>54999.962949218752</v>
      </c>
      <c r="W235" s="161">
        <v>2.44140625E-4</v>
      </c>
    </row>
    <row r="236" spans="1:23" ht="11.25" customHeight="1" x14ac:dyDescent="0.35">
      <c r="A236" s="113"/>
      <c r="B236" s="113"/>
      <c r="C236" s="113" t="s">
        <v>293</v>
      </c>
      <c r="D236" s="113"/>
      <c r="E236" s="114"/>
      <c r="F236" s="115">
        <v>0</v>
      </c>
      <c r="G236" s="116">
        <v>436.83</v>
      </c>
      <c r="H236" s="116">
        <v>0</v>
      </c>
      <c r="I236" s="117">
        <v>118.1300048828125</v>
      </c>
      <c r="J236" s="118">
        <v>118.1300048828125</v>
      </c>
      <c r="K236" s="118">
        <v>118.1300048828125</v>
      </c>
      <c r="L236" s="118">
        <v>118.1300048828125</v>
      </c>
      <c r="M236" s="118">
        <v>118.1300048828125</v>
      </c>
      <c r="N236" s="118">
        <v>118.1300048828125</v>
      </c>
      <c r="O236" s="118">
        <v>118.1300048828125</v>
      </c>
      <c r="P236" s="118">
        <v>118.1300048828125</v>
      </c>
      <c r="Q236" s="118">
        <v>118.1300048828125</v>
      </c>
      <c r="R236" s="119">
        <v>1500.0000439453124</v>
      </c>
      <c r="S236" s="120">
        <v>1500</v>
      </c>
      <c r="T236" s="121">
        <v>-4.3945312427240424E-5</v>
      </c>
      <c r="U236" s="120"/>
      <c r="V236" s="160">
        <v>1500.0000134277343</v>
      </c>
      <c r="W236" s="161">
        <v>-3.0517578125E-5</v>
      </c>
    </row>
    <row r="237" spans="1:23" ht="11.25" customHeight="1" x14ac:dyDescent="0.35">
      <c r="A237" s="113"/>
      <c r="B237" s="113"/>
      <c r="C237" s="113" t="s">
        <v>294</v>
      </c>
      <c r="D237" s="113"/>
      <c r="E237" s="114"/>
      <c r="F237" s="115">
        <v>8533.89</v>
      </c>
      <c r="G237" s="116">
        <v>25158.68</v>
      </c>
      <c r="H237" s="116">
        <v>46387.08</v>
      </c>
      <c r="I237" s="117">
        <v>9157.822265625</v>
      </c>
      <c r="J237" s="118">
        <v>9157.822265625</v>
      </c>
      <c r="K237" s="118">
        <v>9157.822265625</v>
      </c>
      <c r="L237" s="118">
        <v>9157.822265625</v>
      </c>
      <c r="M237" s="118">
        <v>9157.822265625</v>
      </c>
      <c r="N237" s="118">
        <v>9157.822265625</v>
      </c>
      <c r="O237" s="118">
        <v>9157.822265625</v>
      </c>
      <c r="P237" s="118">
        <v>9157.822265625</v>
      </c>
      <c r="Q237" s="118">
        <v>9157.822265625</v>
      </c>
      <c r="R237" s="119">
        <v>162500.05039062499</v>
      </c>
      <c r="S237" s="120">
        <v>162500.04</v>
      </c>
      <c r="T237" s="121">
        <v>-1.0390624986030161E-2</v>
      </c>
      <c r="U237" s="120"/>
      <c r="V237" s="160">
        <v>162500.05046875001</v>
      </c>
      <c r="W237" s="161">
        <v>7.8125012805685401E-5</v>
      </c>
    </row>
    <row r="238" spans="1:23" ht="11.25" customHeight="1" x14ac:dyDescent="0.35">
      <c r="A238" s="113"/>
      <c r="B238" s="113"/>
      <c r="C238" s="113" t="s">
        <v>295</v>
      </c>
      <c r="D238" s="113"/>
      <c r="E238" s="114"/>
      <c r="F238" s="115">
        <v>0</v>
      </c>
      <c r="G238" s="116">
        <v>0</v>
      </c>
      <c r="H238" s="116">
        <v>4800</v>
      </c>
      <c r="I238" s="117">
        <v>355.5555419921875</v>
      </c>
      <c r="J238" s="118">
        <v>355.5555419921875</v>
      </c>
      <c r="K238" s="118">
        <v>355.5555419921875</v>
      </c>
      <c r="L238" s="118">
        <v>355.5555419921875</v>
      </c>
      <c r="M238" s="118">
        <v>355.5555419921875</v>
      </c>
      <c r="N238" s="118">
        <v>355.5555419921875</v>
      </c>
      <c r="O238" s="118">
        <v>355.5555419921875</v>
      </c>
      <c r="P238" s="118">
        <v>355.5555419921875</v>
      </c>
      <c r="Q238" s="118">
        <v>355.5555419921875</v>
      </c>
      <c r="R238" s="119">
        <v>7999.9998779296875</v>
      </c>
      <c r="S238" s="120">
        <v>0</v>
      </c>
      <c r="T238" s="121">
        <v>-7999.9998779296875</v>
      </c>
      <c r="U238" s="120" t="s">
        <v>290</v>
      </c>
      <c r="V238" s="160">
        <v>0</v>
      </c>
      <c r="W238" s="161">
        <v>-7999.9998779296875</v>
      </c>
    </row>
    <row r="239" spans="1:23" ht="11.25" customHeight="1" x14ac:dyDescent="0.35">
      <c r="A239" s="113"/>
      <c r="B239" s="113"/>
      <c r="C239" s="113" t="s">
        <v>296</v>
      </c>
      <c r="D239" s="113"/>
      <c r="E239" s="114"/>
      <c r="F239" s="115">
        <v>10.45</v>
      </c>
      <c r="G239" s="116">
        <v>427</v>
      </c>
      <c r="H239" s="116">
        <v>0</v>
      </c>
      <c r="I239" s="117">
        <v>1284.727783203125</v>
      </c>
      <c r="J239" s="118">
        <v>1284.727783203125</v>
      </c>
      <c r="K239" s="118">
        <v>1284.727783203125</v>
      </c>
      <c r="L239" s="118">
        <v>1284.727783203125</v>
      </c>
      <c r="M239" s="118">
        <v>1284.727783203125</v>
      </c>
      <c r="N239" s="118">
        <v>1284.727783203125</v>
      </c>
      <c r="O239" s="118">
        <v>1284.727783203125</v>
      </c>
      <c r="P239" s="118">
        <v>1284.727783203125</v>
      </c>
      <c r="Q239" s="118">
        <v>1284.727783203125</v>
      </c>
      <c r="R239" s="119">
        <v>12000.000048828126</v>
      </c>
      <c r="S239" s="120">
        <v>12000</v>
      </c>
      <c r="T239" s="121">
        <v>-4.8828125727595761E-5</v>
      </c>
      <c r="U239" s="120"/>
      <c r="V239" s="160">
        <v>12000.000048828126</v>
      </c>
      <c r="W239" s="161">
        <v>0</v>
      </c>
    </row>
    <row r="240" spans="1:23" ht="11.25" customHeight="1" x14ac:dyDescent="0.35">
      <c r="A240" s="113"/>
      <c r="B240" s="113"/>
      <c r="C240" s="113" t="s">
        <v>297</v>
      </c>
      <c r="D240" s="113"/>
      <c r="E240" s="114"/>
      <c r="F240" s="115">
        <v>0</v>
      </c>
      <c r="G240" s="116">
        <v>253.06</v>
      </c>
      <c r="H240" s="116">
        <v>189.29</v>
      </c>
      <c r="I240" s="117">
        <v>3306.409912109375</v>
      </c>
      <c r="J240" s="118">
        <v>3306.409912109375</v>
      </c>
      <c r="K240" s="118">
        <v>3306.409912109375</v>
      </c>
      <c r="L240" s="118">
        <v>3306.409912109375</v>
      </c>
      <c r="M240" s="118">
        <v>3306.409912109375</v>
      </c>
      <c r="N240" s="118">
        <v>3306.409912109375</v>
      </c>
      <c r="O240" s="118">
        <v>3306.409912109375</v>
      </c>
      <c r="P240" s="118">
        <v>3306.409912109375</v>
      </c>
      <c r="Q240" s="118">
        <v>3306.409912109375</v>
      </c>
      <c r="R240" s="119">
        <v>30200.039208984374</v>
      </c>
      <c r="S240" s="120">
        <v>30200.04</v>
      </c>
      <c r="T240" s="121">
        <v>7.9101562732830644E-4</v>
      </c>
      <c r="U240" s="120"/>
      <c r="V240" s="160">
        <v>30200.037539062498</v>
      </c>
      <c r="W240" s="161">
        <v>-1.6699218758731149E-3</v>
      </c>
    </row>
    <row r="241" spans="1:23" ht="11.25" customHeight="1" x14ac:dyDescent="0.35">
      <c r="A241" s="113"/>
      <c r="B241" s="113"/>
      <c r="C241" s="113" t="s">
        <v>298</v>
      </c>
      <c r="D241" s="113"/>
      <c r="E241" s="114"/>
      <c r="F241" s="115">
        <v>5898.47</v>
      </c>
      <c r="G241" s="116">
        <v>10188.469999999999</v>
      </c>
      <c r="H241" s="116">
        <v>887.83</v>
      </c>
      <c r="I241" s="117">
        <v>5280.5810546875</v>
      </c>
      <c r="J241" s="118">
        <v>5280.5810546875</v>
      </c>
      <c r="K241" s="118">
        <v>5280.5810546875</v>
      </c>
      <c r="L241" s="118">
        <v>5280.5810546875</v>
      </c>
      <c r="M241" s="118">
        <v>5280.5810546875</v>
      </c>
      <c r="N241" s="118">
        <v>5280.5810546875</v>
      </c>
      <c r="O241" s="118">
        <v>5280.5810546875</v>
      </c>
      <c r="P241" s="118">
        <v>5280.5810546875</v>
      </c>
      <c r="Q241" s="118">
        <v>5280.5810546875</v>
      </c>
      <c r="R241" s="119">
        <v>64499.999492187504</v>
      </c>
      <c r="S241" s="120">
        <v>64500</v>
      </c>
      <c r="T241" s="121">
        <v>5.0781249592546374E-4</v>
      </c>
      <c r="U241" s="120"/>
      <c r="V241" s="160">
        <v>64499.996640625002</v>
      </c>
      <c r="W241" s="161">
        <v>-2.8515625017462298E-3</v>
      </c>
    </row>
    <row r="242" spans="1:23" ht="11.25" customHeight="1" x14ac:dyDescent="0.35">
      <c r="A242" s="113"/>
      <c r="B242" s="113"/>
      <c r="C242" s="113" t="s">
        <v>299</v>
      </c>
      <c r="D242" s="113"/>
      <c r="E242" s="114"/>
      <c r="F242" s="115">
        <v>2211.25</v>
      </c>
      <c r="G242" s="116">
        <v>7955.89</v>
      </c>
      <c r="H242" s="116">
        <v>140.19</v>
      </c>
      <c r="I242" s="117">
        <v>688.074462890625</v>
      </c>
      <c r="J242" s="118">
        <v>688.074462890625</v>
      </c>
      <c r="K242" s="118">
        <v>688.074462890625</v>
      </c>
      <c r="L242" s="118">
        <v>688.074462890625</v>
      </c>
      <c r="M242" s="118">
        <v>688.074462890625</v>
      </c>
      <c r="N242" s="118">
        <v>688.074462890625</v>
      </c>
      <c r="O242" s="118">
        <v>688.074462890625</v>
      </c>
      <c r="P242" s="118">
        <v>688.074462890625</v>
      </c>
      <c r="Q242" s="118">
        <v>688.074462890625</v>
      </c>
      <c r="R242" s="119">
        <v>16500.000166015627</v>
      </c>
      <c r="S242" s="120">
        <v>16500</v>
      </c>
      <c r="T242" s="121">
        <v>-1.6601562674622983E-4</v>
      </c>
      <c r="U242" s="120"/>
      <c r="V242" s="160">
        <v>16499.999130859374</v>
      </c>
      <c r="W242" s="161">
        <v>-1.0351562523283064E-3</v>
      </c>
    </row>
    <row r="243" spans="1:23" ht="11.25" customHeight="1" x14ac:dyDescent="0.35">
      <c r="A243" s="113"/>
      <c r="B243" s="113"/>
      <c r="C243" s="113" t="s">
        <v>300</v>
      </c>
      <c r="D243" s="113"/>
      <c r="E243" s="114"/>
      <c r="F243" s="115">
        <v>44</v>
      </c>
      <c r="G243" s="116">
        <v>44</v>
      </c>
      <c r="H243" s="116">
        <v>1719</v>
      </c>
      <c r="I243" s="117">
        <v>6225.66650390625</v>
      </c>
      <c r="J243" s="118">
        <v>6225.66650390625</v>
      </c>
      <c r="K243" s="118">
        <v>6225.66650390625</v>
      </c>
      <c r="L243" s="118">
        <v>6225.66650390625</v>
      </c>
      <c r="M243" s="118">
        <v>6225.66650390625</v>
      </c>
      <c r="N243" s="118">
        <v>6225.66650390625</v>
      </c>
      <c r="O243" s="118">
        <v>6225.66650390625</v>
      </c>
      <c r="P243" s="118">
        <v>6225.66650390625</v>
      </c>
      <c r="Q243" s="118">
        <v>6225.66650390625</v>
      </c>
      <c r="R243" s="119">
        <v>57837.99853515625</v>
      </c>
      <c r="S243" s="120">
        <v>50000.04</v>
      </c>
      <c r="T243" s="121">
        <v>-7837.9585351562491</v>
      </c>
      <c r="U243" s="120"/>
      <c r="V243" s="160">
        <v>39106.9990234375</v>
      </c>
      <c r="W243" s="161">
        <v>-18730.99951171875</v>
      </c>
    </row>
    <row r="244" spans="1:23" ht="11.25" customHeight="1" x14ac:dyDescent="0.35">
      <c r="A244" s="113"/>
      <c r="B244" s="113"/>
      <c r="C244" s="113" t="s">
        <v>301</v>
      </c>
      <c r="D244" s="113"/>
      <c r="E244" s="114"/>
      <c r="F244" s="115">
        <v>3365.27</v>
      </c>
      <c r="G244" s="116">
        <v>7527.55</v>
      </c>
      <c r="H244" s="116">
        <v>1268.8</v>
      </c>
      <c r="I244" s="117">
        <v>0</v>
      </c>
      <c r="J244" s="118">
        <v>0</v>
      </c>
      <c r="K244" s="118">
        <v>0</v>
      </c>
      <c r="L244" s="118">
        <v>0</v>
      </c>
      <c r="M244" s="118">
        <v>0</v>
      </c>
      <c r="N244" s="118">
        <v>0</v>
      </c>
      <c r="O244" s="118">
        <v>0</v>
      </c>
      <c r="P244" s="118">
        <v>0</v>
      </c>
      <c r="Q244" s="118">
        <v>0</v>
      </c>
      <c r="R244" s="119">
        <v>12161.619999999999</v>
      </c>
      <c r="S244" s="120">
        <v>0</v>
      </c>
      <c r="T244" s="121">
        <v>-12161.619999999999</v>
      </c>
      <c r="U244" s="120"/>
      <c r="V244" s="160">
        <v>10892.82</v>
      </c>
      <c r="W244" s="161">
        <v>-1268.7999999999993</v>
      </c>
    </row>
    <row r="245" spans="1:23" ht="11.25" customHeight="1" x14ac:dyDescent="0.35">
      <c r="A245" s="113"/>
      <c r="B245" s="113"/>
      <c r="C245" s="113" t="s">
        <v>302</v>
      </c>
      <c r="D245" s="113"/>
      <c r="E245" s="114"/>
      <c r="F245" s="115">
        <v>591.35</v>
      </c>
      <c r="G245" s="116">
        <v>180.02</v>
      </c>
      <c r="H245" s="116">
        <v>649.22</v>
      </c>
      <c r="I245" s="117">
        <v>64.383338928222656</v>
      </c>
      <c r="J245" s="118">
        <v>64.383338928222656</v>
      </c>
      <c r="K245" s="118">
        <v>64.383338928222656</v>
      </c>
      <c r="L245" s="118">
        <v>64.383338928222656</v>
      </c>
      <c r="M245" s="118">
        <v>64.383338928222656</v>
      </c>
      <c r="N245" s="118">
        <v>64.383338928222656</v>
      </c>
      <c r="O245" s="118">
        <v>64.383338928222656</v>
      </c>
      <c r="P245" s="118">
        <v>64.383338928222656</v>
      </c>
      <c r="Q245" s="118">
        <v>64.383338928222656</v>
      </c>
      <c r="R245" s="119">
        <v>2000.0400503540041</v>
      </c>
      <c r="S245" s="120">
        <v>2000.04</v>
      </c>
      <c r="T245" s="121">
        <v>-5.035400408814894E-5</v>
      </c>
      <c r="U245" s="120"/>
      <c r="V245" s="160">
        <v>2000.0400439453124</v>
      </c>
      <c r="W245" s="161">
        <v>-6.4086916609085165E-6</v>
      </c>
    </row>
    <row r="246" spans="1:23" ht="11.25" customHeight="1" x14ac:dyDescent="0.35">
      <c r="A246" s="113"/>
      <c r="B246" s="113"/>
      <c r="C246" s="113" t="s">
        <v>303</v>
      </c>
      <c r="D246" s="113"/>
      <c r="E246" s="114"/>
      <c r="F246" s="115">
        <v>73132.67</v>
      </c>
      <c r="G246" s="116">
        <v>19759.91</v>
      </c>
      <c r="H246" s="116">
        <v>19999.48</v>
      </c>
      <c r="I246" s="117">
        <v>13573.1044921875</v>
      </c>
      <c r="J246" s="118">
        <v>13573.1044921875</v>
      </c>
      <c r="K246" s="118">
        <v>13573.1044921875</v>
      </c>
      <c r="L246" s="118">
        <v>13573.1044921875</v>
      </c>
      <c r="M246" s="118">
        <v>13573.1044921875</v>
      </c>
      <c r="N246" s="118">
        <v>13573.1044921875</v>
      </c>
      <c r="O246" s="118">
        <v>13573.1044921875</v>
      </c>
      <c r="P246" s="118">
        <v>13573.1044921875</v>
      </c>
      <c r="Q246" s="118">
        <v>13573.1044921875</v>
      </c>
      <c r="R246" s="119">
        <v>235050.0004296875</v>
      </c>
      <c r="S246" s="120">
        <v>235050</v>
      </c>
      <c r="T246" s="121">
        <v>-4.2968749767169356E-4</v>
      </c>
      <c r="U246" s="120"/>
      <c r="V246" s="160">
        <v>235050.00187500002</v>
      </c>
      <c r="W246" s="161">
        <v>1.4453125186264515E-3</v>
      </c>
    </row>
    <row r="247" spans="1:23" ht="11.25" customHeight="1" x14ac:dyDescent="0.35">
      <c r="A247" s="113"/>
      <c r="B247" s="113"/>
      <c r="C247" s="113" t="s">
        <v>304</v>
      </c>
      <c r="D247" s="113"/>
      <c r="E247" s="114"/>
      <c r="F247" s="115">
        <v>0</v>
      </c>
      <c r="G247" s="116">
        <v>0</v>
      </c>
      <c r="H247" s="116">
        <v>0</v>
      </c>
      <c r="I247" s="117">
        <v>1500</v>
      </c>
      <c r="J247" s="118">
        <v>1500</v>
      </c>
      <c r="K247" s="118">
        <v>1500</v>
      </c>
      <c r="L247" s="118">
        <v>1500</v>
      </c>
      <c r="M247" s="118">
        <v>1500</v>
      </c>
      <c r="N247" s="118">
        <v>1500</v>
      </c>
      <c r="O247" s="118">
        <v>1500</v>
      </c>
      <c r="P247" s="118">
        <v>1500</v>
      </c>
      <c r="Q247" s="118">
        <v>1500</v>
      </c>
      <c r="R247" s="119">
        <v>13500</v>
      </c>
      <c r="S247" s="120">
        <v>13500</v>
      </c>
      <c r="T247" s="121">
        <v>0</v>
      </c>
      <c r="U247" s="120"/>
      <c r="V247" s="160">
        <v>13500</v>
      </c>
      <c r="W247" s="161">
        <v>0</v>
      </c>
    </row>
    <row r="248" spans="1:23" ht="11.25" customHeight="1" x14ac:dyDescent="0.35">
      <c r="A248" s="113"/>
      <c r="B248" s="113"/>
      <c r="C248" s="113" t="s">
        <v>305</v>
      </c>
      <c r="D248" s="113"/>
      <c r="E248" s="114"/>
      <c r="F248" s="115">
        <v>0</v>
      </c>
      <c r="G248" s="116">
        <v>0</v>
      </c>
      <c r="H248" s="116">
        <v>0</v>
      </c>
      <c r="I248" s="117">
        <v>222.22666931152344</v>
      </c>
      <c r="J248" s="118">
        <v>222.22666931152344</v>
      </c>
      <c r="K248" s="118">
        <v>222.22666931152344</v>
      </c>
      <c r="L248" s="118">
        <v>222.22666931152344</v>
      </c>
      <c r="M248" s="118">
        <v>222.22666931152344</v>
      </c>
      <c r="N248" s="118">
        <v>222.22666931152344</v>
      </c>
      <c r="O248" s="118">
        <v>222.22666931152344</v>
      </c>
      <c r="P248" s="118">
        <v>222.22666931152344</v>
      </c>
      <c r="Q248" s="118">
        <v>222.22666931152344</v>
      </c>
      <c r="R248" s="119">
        <v>2000.0400238037109</v>
      </c>
      <c r="S248" s="120">
        <v>2000.04</v>
      </c>
      <c r="T248" s="121">
        <v>-2.3803710973879788E-5</v>
      </c>
      <c r="U248" s="120"/>
      <c r="V248" s="160">
        <v>2000.0399780273438</v>
      </c>
      <c r="W248" s="161">
        <v>-4.57763671875E-5</v>
      </c>
    </row>
    <row r="249" spans="1:23" ht="11.25" customHeight="1" x14ac:dyDescent="0.35">
      <c r="A249" s="113"/>
      <c r="B249" s="113"/>
      <c r="C249" s="113" t="s">
        <v>306</v>
      </c>
      <c r="D249" s="113"/>
      <c r="E249" s="114"/>
      <c r="F249" s="115">
        <v>0</v>
      </c>
      <c r="G249" s="116">
        <v>1297.48</v>
      </c>
      <c r="H249" s="116">
        <v>398.67</v>
      </c>
      <c r="I249" s="117">
        <v>2278.20556640625</v>
      </c>
      <c r="J249" s="118">
        <v>2278.20556640625</v>
      </c>
      <c r="K249" s="118">
        <v>2278.20556640625</v>
      </c>
      <c r="L249" s="118">
        <v>2278.20556640625</v>
      </c>
      <c r="M249" s="118">
        <v>2278.20556640625</v>
      </c>
      <c r="N249" s="118">
        <v>2278.20556640625</v>
      </c>
      <c r="O249" s="118">
        <v>2278.20556640625</v>
      </c>
      <c r="P249" s="118">
        <v>2278.20556640625</v>
      </c>
      <c r="Q249" s="118">
        <v>2278.20556640625</v>
      </c>
      <c r="R249" s="119">
        <v>22200.000097656251</v>
      </c>
      <c r="S249" s="120">
        <v>22200</v>
      </c>
      <c r="T249" s="121">
        <v>-9.7656251455191523E-5</v>
      </c>
      <c r="U249" s="120"/>
      <c r="V249" s="160">
        <v>22199.99953125</v>
      </c>
      <c r="W249" s="161">
        <v>-5.6640625189174898E-4</v>
      </c>
    </row>
    <row r="250" spans="1:23" ht="11.25" customHeight="1" x14ac:dyDescent="0.35">
      <c r="A250" s="113"/>
      <c r="B250" s="113"/>
      <c r="C250" s="113" t="s">
        <v>307</v>
      </c>
      <c r="D250" s="113"/>
      <c r="E250" s="114"/>
      <c r="F250" s="115">
        <v>1510</v>
      </c>
      <c r="G250" s="116">
        <v>1233.72</v>
      </c>
      <c r="H250" s="116">
        <v>129.12</v>
      </c>
      <c r="I250" s="117">
        <v>14.128879547119141</v>
      </c>
      <c r="J250" s="118">
        <v>14.128879547119141</v>
      </c>
      <c r="K250" s="118">
        <v>14.128879547119141</v>
      </c>
      <c r="L250" s="118">
        <v>14.128879547119141</v>
      </c>
      <c r="M250" s="118">
        <v>14.128879547119141</v>
      </c>
      <c r="N250" s="118">
        <v>14.128879547119141</v>
      </c>
      <c r="O250" s="118">
        <v>14.128879547119141</v>
      </c>
      <c r="P250" s="118">
        <v>14.128879547119141</v>
      </c>
      <c r="Q250" s="118">
        <v>14.128879547119141</v>
      </c>
      <c r="R250" s="119">
        <v>2999.9999159240724</v>
      </c>
      <c r="S250" s="120">
        <v>3000</v>
      </c>
      <c r="T250" s="121">
        <v>8.4075927588855848E-5</v>
      </c>
      <c r="U250" s="120"/>
      <c r="V250" s="160">
        <v>3000.0000216674807</v>
      </c>
      <c r="W250" s="161">
        <v>1.0574340831226436E-4</v>
      </c>
    </row>
    <row r="251" spans="1:23" ht="11.25" customHeight="1" x14ac:dyDescent="0.35">
      <c r="A251" s="113"/>
      <c r="B251" s="113"/>
      <c r="C251" s="113" t="s">
        <v>308</v>
      </c>
      <c r="D251" s="113"/>
      <c r="E251" s="114"/>
      <c r="F251" s="115">
        <v>2201.81</v>
      </c>
      <c r="G251" s="116">
        <v>6375.6</v>
      </c>
      <c r="H251" s="116">
        <v>1565.09</v>
      </c>
      <c r="I251" s="117">
        <v>3761.94873046875</v>
      </c>
      <c r="J251" s="118">
        <v>3761.94873046875</v>
      </c>
      <c r="K251" s="118">
        <v>3761.94873046875</v>
      </c>
      <c r="L251" s="118">
        <v>3761.94873046875</v>
      </c>
      <c r="M251" s="118">
        <v>3761.94873046875</v>
      </c>
      <c r="N251" s="118">
        <v>3761.94873046875</v>
      </c>
      <c r="O251" s="118">
        <v>3761.94873046875</v>
      </c>
      <c r="P251" s="118">
        <v>3761.94873046875</v>
      </c>
      <c r="Q251" s="118">
        <v>3761.94873046875</v>
      </c>
      <c r="R251" s="119">
        <v>44000.03857421875</v>
      </c>
      <c r="S251" s="120">
        <v>44000.04</v>
      </c>
      <c r="T251" s="121">
        <v>1.4257812508731149E-3</v>
      </c>
      <c r="U251" s="120"/>
      <c r="V251" s="160">
        <v>44000.039394531253</v>
      </c>
      <c r="W251" s="161">
        <v>8.2031250349245965E-4</v>
      </c>
    </row>
    <row r="252" spans="1:23" ht="11.25" customHeight="1" x14ac:dyDescent="0.35">
      <c r="A252" s="113"/>
      <c r="B252" s="113"/>
      <c r="C252" s="113" t="s">
        <v>309</v>
      </c>
      <c r="D252" s="113"/>
      <c r="E252" s="114"/>
      <c r="F252" s="115">
        <v>3150</v>
      </c>
      <c r="G252" s="116">
        <v>10200</v>
      </c>
      <c r="H252" s="116">
        <v>0</v>
      </c>
      <c r="I252" s="117">
        <v>0</v>
      </c>
      <c r="J252" s="118">
        <v>0</v>
      </c>
      <c r="K252" s="118">
        <v>0</v>
      </c>
      <c r="L252" s="118">
        <v>0</v>
      </c>
      <c r="M252" s="118">
        <v>0</v>
      </c>
      <c r="N252" s="118">
        <v>0</v>
      </c>
      <c r="O252" s="118">
        <v>0</v>
      </c>
      <c r="P252" s="118">
        <v>0</v>
      </c>
      <c r="Q252" s="118">
        <v>0</v>
      </c>
      <c r="R252" s="119">
        <v>13350</v>
      </c>
      <c r="S252" s="120">
        <v>12000</v>
      </c>
      <c r="T252" s="121">
        <v>-1350</v>
      </c>
      <c r="U252" s="120" t="s">
        <v>310</v>
      </c>
      <c r="V252" s="160">
        <v>13350</v>
      </c>
      <c r="W252" s="161">
        <v>0</v>
      </c>
    </row>
    <row r="253" spans="1:23" ht="11.25" customHeight="1" x14ac:dyDescent="0.35">
      <c r="A253" s="113"/>
      <c r="B253" s="113"/>
      <c r="C253" s="113" t="s">
        <v>311</v>
      </c>
      <c r="D253" s="113"/>
      <c r="E253" s="114"/>
      <c r="F253" s="115">
        <v>750.88</v>
      </c>
      <c r="G253" s="116">
        <v>1202.2</v>
      </c>
      <c r="H253" s="116">
        <v>796.46</v>
      </c>
      <c r="I253" s="117">
        <v>1027.828857421875</v>
      </c>
      <c r="J253" s="118">
        <v>1027.828857421875</v>
      </c>
      <c r="K253" s="118">
        <v>1027.828857421875</v>
      </c>
      <c r="L253" s="118">
        <v>1027.828857421875</v>
      </c>
      <c r="M253" s="118">
        <v>1027.828857421875</v>
      </c>
      <c r="N253" s="118">
        <v>1027.828857421875</v>
      </c>
      <c r="O253" s="118">
        <v>1027.828857421875</v>
      </c>
      <c r="P253" s="118">
        <v>1027.828857421875</v>
      </c>
      <c r="Q253" s="118">
        <v>1027.828857421875</v>
      </c>
      <c r="R253" s="119">
        <v>11999.999716796876</v>
      </c>
      <c r="S253" s="120">
        <v>12000</v>
      </c>
      <c r="T253" s="121">
        <v>2.8320312412688509E-4</v>
      </c>
      <c r="U253" s="120"/>
      <c r="V253" s="160">
        <v>12000.000166015625</v>
      </c>
      <c r="W253" s="161">
        <v>4.4921874905412551E-4</v>
      </c>
    </row>
    <row r="254" spans="1:23" ht="11.25" customHeight="1" x14ac:dyDescent="0.35">
      <c r="A254" s="113"/>
      <c r="B254" s="113"/>
      <c r="C254" s="113" t="s">
        <v>312</v>
      </c>
      <c r="D254" s="113"/>
      <c r="E254" s="114"/>
      <c r="F254" s="115">
        <v>12075</v>
      </c>
      <c r="G254" s="116">
        <v>12075</v>
      </c>
      <c r="H254" s="116">
        <v>12075</v>
      </c>
      <c r="I254" s="117">
        <v>12075</v>
      </c>
      <c r="J254" s="118">
        <v>12075</v>
      </c>
      <c r="K254" s="118">
        <v>12075</v>
      </c>
      <c r="L254" s="118">
        <v>12075</v>
      </c>
      <c r="M254" s="118">
        <v>12075</v>
      </c>
      <c r="N254" s="118">
        <v>12075</v>
      </c>
      <c r="O254" s="118">
        <v>12075</v>
      </c>
      <c r="P254" s="118">
        <v>12075</v>
      </c>
      <c r="Q254" s="118">
        <v>12075</v>
      </c>
      <c r="R254" s="119">
        <v>144900</v>
      </c>
      <c r="S254" s="120">
        <v>144900</v>
      </c>
      <c r="T254" s="121">
        <v>0</v>
      </c>
      <c r="U254" s="120"/>
      <c r="V254" s="160">
        <v>144900</v>
      </c>
      <c r="W254" s="161">
        <v>0</v>
      </c>
    </row>
    <row r="255" spans="1:23" ht="11.25" customHeight="1" x14ac:dyDescent="0.35">
      <c r="A255" s="113"/>
      <c r="B255" s="113"/>
      <c r="C255" s="113" t="s">
        <v>313</v>
      </c>
      <c r="D255" s="113"/>
      <c r="E255" s="114"/>
      <c r="F255" s="115">
        <v>0</v>
      </c>
      <c r="G255" s="116">
        <v>1254</v>
      </c>
      <c r="H255" s="116">
        <v>0</v>
      </c>
      <c r="I255" s="117">
        <v>805.106689453125</v>
      </c>
      <c r="J255" s="118">
        <v>805.106689453125</v>
      </c>
      <c r="K255" s="118">
        <v>805.106689453125</v>
      </c>
      <c r="L255" s="118">
        <v>805.106689453125</v>
      </c>
      <c r="M255" s="118">
        <v>805.106689453125</v>
      </c>
      <c r="N255" s="118">
        <v>805.106689453125</v>
      </c>
      <c r="O255" s="118">
        <v>805.106689453125</v>
      </c>
      <c r="P255" s="118">
        <v>805.106689453125</v>
      </c>
      <c r="Q255" s="118">
        <v>805.106689453125</v>
      </c>
      <c r="R255" s="119">
        <v>8499.960205078125</v>
      </c>
      <c r="S255" s="120">
        <v>8499.9599999999991</v>
      </c>
      <c r="T255" s="121">
        <v>-2.0507812587311491E-4</v>
      </c>
      <c r="U255" s="120"/>
      <c r="V255" s="160">
        <v>8499.9600830078125</v>
      </c>
      <c r="W255" s="161">
        <v>-1.220703125E-4</v>
      </c>
    </row>
    <row r="256" spans="1:23" ht="11.25" customHeight="1" x14ac:dyDescent="0.35">
      <c r="A256" s="113"/>
      <c r="B256" s="113"/>
      <c r="C256" s="113" t="s">
        <v>314</v>
      </c>
      <c r="D256" s="113"/>
      <c r="E256" s="114"/>
      <c r="F256" s="115">
        <v>0</v>
      </c>
      <c r="G256" s="116">
        <v>0</v>
      </c>
      <c r="H256" s="116">
        <v>0</v>
      </c>
      <c r="I256" s="117">
        <v>222.22666931152344</v>
      </c>
      <c r="J256" s="118">
        <v>222.22666931152344</v>
      </c>
      <c r="K256" s="118">
        <v>222.22666931152344</v>
      </c>
      <c r="L256" s="118">
        <v>222.22666931152344</v>
      </c>
      <c r="M256" s="118">
        <v>222.22666931152344</v>
      </c>
      <c r="N256" s="118">
        <v>222.22666931152344</v>
      </c>
      <c r="O256" s="118">
        <v>222.22666931152344</v>
      </c>
      <c r="P256" s="118">
        <v>222.22666931152344</v>
      </c>
      <c r="Q256" s="118">
        <v>222.22666931152344</v>
      </c>
      <c r="R256" s="119">
        <v>2000.0400238037109</v>
      </c>
      <c r="S256" s="120">
        <v>2000.04</v>
      </c>
      <c r="T256" s="121">
        <v>-2.3803710973879788E-5</v>
      </c>
      <c r="U256" s="120"/>
      <c r="V256" s="160">
        <v>2000.0399780273438</v>
      </c>
      <c r="W256" s="161">
        <v>-4.57763671875E-5</v>
      </c>
    </row>
    <row r="257" spans="1:23" ht="11.25" customHeight="1" x14ac:dyDescent="0.35">
      <c r="A257" s="113"/>
      <c r="B257" s="113"/>
      <c r="C257" s="122" t="s">
        <v>315</v>
      </c>
      <c r="D257" s="122"/>
      <c r="E257" s="123"/>
      <c r="F257" s="124">
        <v>138072.95999999999</v>
      </c>
      <c r="G257" s="125">
        <v>122155.68000000001</v>
      </c>
      <c r="H257" s="125">
        <v>98386.23000000001</v>
      </c>
      <c r="I257" s="126">
        <v>65995.879825592041</v>
      </c>
      <c r="J257" s="127">
        <v>65995.879825592041</v>
      </c>
      <c r="K257" s="127">
        <v>83995.879825592041</v>
      </c>
      <c r="L257" s="127">
        <v>65995.879825592041</v>
      </c>
      <c r="M257" s="127">
        <v>65995.879825592041</v>
      </c>
      <c r="N257" s="127">
        <v>65995.879825592041</v>
      </c>
      <c r="O257" s="127">
        <v>65995.879825592041</v>
      </c>
      <c r="P257" s="127">
        <v>65995.879825592041</v>
      </c>
      <c r="Q257" s="127">
        <v>65995.879825592041</v>
      </c>
      <c r="R257" s="128">
        <v>970577.78843032848</v>
      </c>
      <c r="S257" s="129">
        <v>936667.2</v>
      </c>
      <c r="T257" s="130">
        <v>-33910.58843032836</v>
      </c>
      <c r="U257" s="129"/>
      <c r="V257" s="162">
        <v>938016.9860006714</v>
      </c>
      <c r="W257" s="131">
        <v>-32560.802429656957</v>
      </c>
    </row>
    <row r="258" spans="1:23" ht="11.25" customHeight="1" x14ac:dyDescent="0.35">
      <c r="A258" s="113"/>
      <c r="B258" s="113" t="s">
        <v>39</v>
      </c>
      <c r="C258" s="113"/>
      <c r="D258" s="113"/>
      <c r="E258" s="114"/>
      <c r="F258" s="115"/>
      <c r="G258" s="116"/>
      <c r="H258" s="116"/>
      <c r="I258" s="117"/>
      <c r="J258" s="118"/>
      <c r="K258" s="118"/>
      <c r="L258" s="118"/>
      <c r="M258" s="118"/>
      <c r="N258" s="118"/>
      <c r="O258" s="118"/>
      <c r="P258" s="118"/>
      <c r="Q258" s="118"/>
      <c r="R258" s="119"/>
      <c r="S258" s="120"/>
      <c r="T258" s="121"/>
      <c r="U258" s="120"/>
      <c r="V258" s="160"/>
      <c r="W258" s="161"/>
    </row>
    <row r="259" spans="1:23" ht="11.25" customHeight="1" x14ac:dyDescent="0.35">
      <c r="A259" s="113"/>
      <c r="B259" s="113"/>
      <c r="C259" s="113" t="s">
        <v>316</v>
      </c>
      <c r="D259" s="113"/>
      <c r="E259" s="114"/>
      <c r="F259" s="115">
        <v>8740</v>
      </c>
      <c r="G259" s="116">
        <v>0</v>
      </c>
      <c r="H259" s="116">
        <v>0</v>
      </c>
      <c r="I259" s="117">
        <v>21251.1171875</v>
      </c>
      <c r="J259" s="118">
        <v>21251.1171875</v>
      </c>
      <c r="K259" s="118">
        <v>21251.1171875</v>
      </c>
      <c r="L259" s="118">
        <v>21251.1171875</v>
      </c>
      <c r="M259" s="118">
        <v>21251.1171875</v>
      </c>
      <c r="N259" s="118">
        <v>21251.1171875</v>
      </c>
      <c r="O259" s="118">
        <v>21251.1171875</v>
      </c>
      <c r="P259" s="118">
        <v>21251.1171875</v>
      </c>
      <c r="Q259" s="118">
        <v>21251.1171875</v>
      </c>
      <c r="R259" s="119">
        <v>200000.0546875</v>
      </c>
      <c r="S259" s="120">
        <v>200000.04</v>
      </c>
      <c r="T259" s="121">
        <v>-1.4687499991850927E-2</v>
      </c>
      <c r="U259" s="120"/>
      <c r="V259" s="160">
        <v>200000.0390625</v>
      </c>
      <c r="W259" s="161">
        <v>-1.5625E-2</v>
      </c>
    </row>
    <row r="260" spans="1:23" ht="11.25" customHeight="1" x14ac:dyDescent="0.35">
      <c r="A260" s="113"/>
      <c r="B260" s="113"/>
      <c r="C260" s="113" t="s">
        <v>317</v>
      </c>
      <c r="D260" s="113"/>
      <c r="E260" s="114"/>
      <c r="F260" s="115">
        <v>0</v>
      </c>
      <c r="G260" s="116">
        <v>2638.74</v>
      </c>
      <c r="H260" s="116">
        <v>1135.08</v>
      </c>
      <c r="I260" s="117">
        <v>1636.24658203125</v>
      </c>
      <c r="J260" s="118">
        <v>1636.24658203125</v>
      </c>
      <c r="K260" s="118">
        <v>1636.24658203125</v>
      </c>
      <c r="L260" s="118">
        <v>1636.24658203125</v>
      </c>
      <c r="M260" s="118">
        <v>1636.24658203125</v>
      </c>
      <c r="N260" s="118">
        <v>1636.24658203125</v>
      </c>
      <c r="O260" s="118">
        <v>1636.24658203125</v>
      </c>
      <c r="P260" s="118">
        <v>1636.24658203125</v>
      </c>
      <c r="Q260" s="118">
        <v>1636.24658203125</v>
      </c>
      <c r="R260" s="119">
        <v>18500.03923828125</v>
      </c>
      <c r="S260" s="120">
        <v>18500.04</v>
      </c>
      <c r="T260" s="121">
        <v>7.6171875116415322E-4</v>
      </c>
      <c r="U260" s="120"/>
      <c r="V260" s="160">
        <v>18500.038828124998</v>
      </c>
      <c r="W260" s="161">
        <v>-4.1015625174622983E-4</v>
      </c>
    </row>
    <row r="261" spans="1:23" ht="11.25" customHeight="1" x14ac:dyDescent="0.35">
      <c r="A261" s="113"/>
      <c r="B261" s="113"/>
      <c r="C261" s="113" t="s">
        <v>318</v>
      </c>
      <c r="D261" s="113"/>
      <c r="E261" s="114"/>
      <c r="F261" s="115">
        <v>0</v>
      </c>
      <c r="G261" s="116">
        <v>0</v>
      </c>
      <c r="H261" s="116">
        <v>5306.97</v>
      </c>
      <c r="I261" s="117">
        <v>14965.892578125</v>
      </c>
      <c r="J261" s="118">
        <v>14965.892578125</v>
      </c>
      <c r="K261" s="118">
        <v>14965.892578125</v>
      </c>
      <c r="L261" s="118">
        <v>14965.892578125</v>
      </c>
      <c r="M261" s="118">
        <v>14965.892578125</v>
      </c>
      <c r="N261" s="118">
        <v>14965.892578125</v>
      </c>
      <c r="O261" s="118">
        <v>14965.892578125</v>
      </c>
      <c r="P261" s="118">
        <v>14965.892578125</v>
      </c>
      <c r="Q261" s="118">
        <v>14965.892578125</v>
      </c>
      <c r="R261" s="119">
        <v>140000.003203125</v>
      </c>
      <c r="S261" s="120">
        <v>62000.04</v>
      </c>
      <c r="T261" s="121">
        <v>-77999.963203124993</v>
      </c>
      <c r="U261" s="120" t="s">
        <v>319</v>
      </c>
      <c r="V261" s="160">
        <v>140000</v>
      </c>
      <c r="W261" s="161">
        <v>-3.2031250011641532E-3</v>
      </c>
    </row>
    <row r="262" spans="1:23" ht="11.25" customHeight="1" x14ac:dyDescent="0.35">
      <c r="A262" s="113"/>
      <c r="B262" s="113"/>
      <c r="C262" s="113" t="s">
        <v>320</v>
      </c>
      <c r="D262" s="113"/>
      <c r="E262" s="114"/>
      <c r="F262" s="115">
        <v>0</v>
      </c>
      <c r="G262" s="116">
        <v>0</v>
      </c>
      <c r="H262" s="116">
        <v>0</v>
      </c>
      <c r="I262" s="117">
        <v>2222.22216796875</v>
      </c>
      <c r="J262" s="118">
        <v>2222.22216796875</v>
      </c>
      <c r="K262" s="118">
        <v>2222.22216796875</v>
      </c>
      <c r="L262" s="118">
        <v>2222.22216796875</v>
      </c>
      <c r="M262" s="118">
        <v>2222.22216796875</v>
      </c>
      <c r="N262" s="118">
        <v>2222.22216796875</v>
      </c>
      <c r="O262" s="118">
        <v>2222.22216796875</v>
      </c>
      <c r="P262" s="118">
        <v>2222.22216796875</v>
      </c>
      <c r="Q262" s="118">
        <v>2222.22216796875</v>
      </c>
      <c r="R262" s="119">
        <v>19999.99951171875</v>
      </c>
      <c r="S262" s="120">
        <v>0.01</v>
      </c>
      <c r="T262" s="121">
        <v>-19999.989511718752</v>
      </c>
      <c r="U262" s="120" t="s">
        <v>131</v>
      </c>
      <c r="V262" s="160">
        <v>20000</v>
      </c>
      <c r="W262" s="161">
        <v>4.8828125E-4</v>
      </c>
    </row>
    <row r="263" spans="1:23" ht="11.25" customHeight="1" x14ac:dyDescent="0.35">
      <c r="A263" s="113"/>
      <c r="B263" s="113"/>
      <c r="C263" s="122" t="s">
        <v>321</v>
      </c>
      <c r="D263" s="122"/>
      <c r="E263" s="123"/>
      <c r="F263" s="124">
        <v>8740</v>
      </c>
      <c r="G263" s="125">
        <v>2638.74</v>
      </c>
      <c r="H263" s="125">
        <v>6442.05</v>
      </c>
      <c r="I263" s="126">
        <v>40075.478515625</v>
      </c>
      <c r="J263" s="127">
        <v>40075.478515625</v>
      </c>
      <c r="K263" s="127">
        <v>40075.478515625</v>
      </c>
      <c r="L263" s="127">
        <v>40075.478515625</v>
      </c>
      <c r="M263" s="127">
        <v>40075.478515625</v>
      </c>
      <c r="N263" s="127">
        <v>40075.478515625</v>
      </c>
      <c r="O263" s="127">
        <v>40075.478515625</v>
      </c>
      <c r="P263" s="127">
        <v>40075.478515625</v>
      </c>
      <c r="Q263" s="127">
        <v>40075.478515625</v>
      </c>
      <c r="R263" s="128">
        <v>378500.09664062504</v>
      </c>
      <c r="S263" s="129">
        <v>280500.13</v>
      </c>
      <c r="T263" s="130">
        <v>-97999.966640624989</v>
      </c>
      <c r="U263" s="129"/>
      <c r="V263" s="162">
        <v>378500.07789062499</v>
      </c>
      <c r="W263" s="131">
        <v>-1.8750000002910383E-2</v>
      </c>
    </row>
    <row r="264" spans="1:23" ht="11.25" customHeight="1" x14ac:dyDescent="0.35">
      <c r="A264" s="113"/>
      <c r="B264" s="122" t="s">
        <v>47</v>
      </c>
      <c r="C264" s="122"/>
      <c r="D264" s="122"/>
      <c r="E264" s="123"/>
      <c r="F264" s="124">
        <v>1076143.32</v>
      </c>
      <c r="G264" s="125">
        <v>1289473.6699999997</v>
      </c>
      <c r="H264" s="125">
        <v>1164738.78</v>
      </c>
      <c r="I264" s="126">
        <v>1247676.3500902448</v>
      </c>
      <c r="J264" s="127">
        <v>1247676.3500902448</v>
      </c>
      <c r="K264" s="127">
        <v>1265676.3500902448</v>
      </c>
      <c r="L264" s="127">
        <v>1241345.9552786956</v>
      </c>
      <c r="M264" s="127">
        <v>1241345.9552786956</v>
      </c>
      <c r="N264" s="127">
        <v>1241345.9552786956</v>
      </c>
      <c r="O264" s="127">
        <v>1241345.9552786956</v>
      </c>
      <c r="P264" s="127">
        <v>1241345.9552786956</v>
      </c>
      <c r="Q264" s="127">
        <v>1288503.2302786957</v>
      </c>
      <c r="R264" s="128">
        <v>14786617.82694291</v>
      </c>
      <c r="S264" s="129">
        <v>14650908.509999998</v>
      </c>
      <c r="T264" s="130">
        <v>-135709.31694290892</v>
      </c>
      <c r="U264" s="129"/>
      <c r="V264" s="162">
        <v>14840673.544442765</v>
      </c>
      <c r="W264" s="131">
        <v>54055.717499856815</v>
      </c>
    </row>
    <row r="265" spans="1:23" ht="11.25" customHeight="1" x14ac:dyDescent="0.35">
      <c r="A265" s="122" t="s">
        <v>322</v>
      </c>
      <c r="B265" s="122"/>
      <c r="C265" s="122"/>
      <c r="D265" s="122"/>
      <c r="E265" s="123"/>
      <c r="F265" s="124">
        <v>-9956.690000000177</v>
      </c>
      <c r="G265" s="125">
        <v>-220294.48999999953</v>
      </c>
      <c r="H265" s="125">
        <v>-109257.30000000005</v>
      </c>
      <c r="I265" s="126">
        <v>66039.601478358731</v>
      </c>
      <c r="J265" s="127">
        <v>117557.99147835886</v>
      </c>
      <c r="K265" s="127">
        <v>48039.601478358731</v>
      </c>
      <c r="L265" s="127">
        <v>72369.996289907955</v>
      </c>
      <c r="M265" s="127">
        <v>72369.996289907955</v>
      </c>
      <c r="N265" s="127">
        <v>72369.996289907955</v>
      </c>
      <c r="O265" s="127">
        <v>72369.996289907955</v>
      </c>
      <c r="P265" s="127">
        <v>72369.996289907955</v>
      </c>
      <c r="Q265" s="127">
        <v>25212.721289907815</v>
      </c>
      <c r="R265" s="128">
        <v>279191.41717452183</v>
      </c>
      <c r="S265" s="129">
        <v>-389865.41999999806</v>
      </c>
      <c r="T265" s="130">
        <v>669056.8371745199</v>
      </c>
      <c r="U265" s="129"/>
      <c r="V265" s="162">
        <v>-115833.30074159242</v>
      </c>
      <c r="W265" s="131">
        <v>395024.71791611426</v>
      </c>
    </row>
    <row r="266" spans="1:23" ht="11.25" customHeight="1" x14ac:dyDescent="0.35">
      <c r="A266" s="113" t="s">
        <v>42</v>
      </c>
      <c r="B266" s="113"/>
      <c r="C266" s="113"/>
      <c r="D266" s="113"/>
      <c r="E266" s="114"/>
      <c r="F266" s="115"/>
      <c r="G266" s="116"/>
      <c r="H266" s="116"/>
      <c r="I266" s="117"/>
      <c r="J266" s="118"/>
      <c r="K266" s="118"/>
      <c r="L266" s="118"/>
      <c r="M266" s="118"/>
      <c r="N266" s="118"/>
      <c r="O266" s="118"/>
      <c r="P266" s="118"/>
      <c r="Q266" s="118"/>
      <c r="R266" s="119"/>
      <c r="S266" s="120"/>
      <c r="T266" s="121"/>
      <c r="U266" s="120"/>
      <c r="V266" s="160"/>
      <c r="W266" s="161"/>
    </row>
    <row r="267" spans="1:23" ht="11.25" customHeight="1" x14ac:dyDescent="0.35">
      <c r="A267" s="113"/>
      <c r="B267" s="113" t="s">
        <v>45</v>
      </c>
      <c r="C267" s="113"/>
      <c r="D267" s="113"/>
      <c r="E267" s="114"/>
      <c r="F267" s="115"/>
      <c r="G267" s="116"/>
      <c r="H267" s="116"/>
      <c r="I267" s="117"/>
      <c r="J267" s="118"/>
      <c r="K267" s="118"/>
      <c r="L267" s="118"/>
      <c r="M267" s="118"/>
      <c r="N267" s="118"/>
      <c r="O267" s="118"/>
      <c r="P267" s="118"/>
      <c r="Q267" s="118"/>
      <c r="R267" s="119"/>
      <c r="S267" s="120"/>
      <c r="T267" s="121"/>
      <c r="U267" s="120"/>
      <c r="V267" s="160"/>
      <c r="W267" s="161"/>
    </row>
    <row r="268" spans="1:23" ht="11.25" customHeight="1" x14ac:dyDescent="0.35">
      <c r="A268" s="113"/>
      <c r="B268" s="113"/>
      <c r="C268" s="113" t="s">
        <v>323</v>
      </c>
      <c r="D268" s="113"/>
      <c r="E268" s="114"/>
      <c r="F268" s="115">
        <v>12589.42</v>
      </c>
      <c r="G268" s="116">
        <v>0</v>
      </c>
      <c r="H268" s="116">
        <v>0</v>
      </c>
      <c r="I268" s="117">
        <v>0</v>
      </c>
      <c r="J268" s="118">
        <v>0</v>
      </c>
      <c r="K268" s="118">
        <v>0</v>
      </c>
      <c r="L268" s="118">
        <v>0</v>
      </c>
      <c r="M268" s="118">
        <v>0</v>
      </c>
      <c r="N268" s="118">
        <v>0</v>
      </c>
      <c r="O268" s="118">
        <v>0</v>
      </c>
      <c r="P268" s="118">
        <v>0</v>
      </c>
      <c r="Q268" s="118">
        <v>0</v>
      </c>
      <c r="R268" s="119">
        <v>12589.42</v>
      </c>
      <c r="S268" s="120">
        <v>0</v>
      </c>
      <c r="T268" s="121">
        <v>-12589.42</v>
      </c>
      <c r="U268" s="120"/>
      <c r="V268" s="160">
        <v>12589.42</v>
      </c>
      <c r="W268" s="161">
        <v>0</v>
      </c>
    </row>
    <row r="269" spans="1:23" ht="11.25" customHeight="1" x14ac:dyDescent="0.35">
      <c r="A269" s="113"/>
      <c r="B269" s="113"/>
      <c r="C269" s="122" t="s">
        <v>324</v>
      </c>
      <c r="D269" s="122"/>
      <c r="E269" s="123"/>
      <c r="F269" s="124">
        <v>12589.42</v>
      </c>
      <c r="G269" s="125">
        <v>0</v>
      </c>
      <c r="H269" s="125">
        <v>0</v>
      </c>
      <c r="I269" s="126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8">
        <v>12589.42</v>
      </c>
      <c r="S269" s="129">
        <v>0</v>
      </c>
      <c r="T269" s="130">
        <v>-12589.42</v>
      </c>
      <c r="U269" s="129"/>
      <c r="V269" s="162">
        <v>12589.42</v>
      </c>
      <c r="W269" s="131">
        <v>0</v>
      </c>
    </row>
    <row r="270" spans="1:23" ht="11.25" customHeight="1" x14ac:dyDescent="0.35">
      <c r="A270" s="113"/>
      <c r="B270" s="122" t="s">
        <v>46</v>
      </c>
      <c r="C270" s="122"/>
      <c r="D270" s="122"/>
      <c r="E270" s="123"/>
      <c r="F270" s="124">
        <v>12589.42</v>
      </c>
      <c r="G270" s="125">
        <v>0</v>
      </c>
      <c r="H270" s="125">
        <v>0</v>
      </c>
      <c r="I270" s="126">
        <v>0</v>
      </c>
      <c r="J270" s="127">
        <v>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7">
        <v>0</v>
      </c>
      <c r="Q270" s="127">
        <v>0</v>
      </c>
      <c r="R270" s="128">
        <v>12589.42</v>
      </c>
      <c r="S270" s="129">
        <v>0</v>
      </c>
      <c r="T270" s="130">
        <v>-12589.42</v>
      </c>
      <c r="U270" s="129"/>
      <c r="V270" s="162">
        <v>12589.42</v>
      </c>
      <c r="W270" s="131">
        <v>0</v>
      </c>
    </row>
    <row r="271" spans="1:23" ht="11.25" customHeight="1" x14ac:dyDescent="0.35">
      <c r="A271" s="122" t="s">
        <v>48</v>
      </c>
      <c r="B271" s="122"/>
      <c r="C271" s="122"/>
      <c r="D271" s="122"/>
      <c r="E271" s="123"/>
      <c r="F271" s="124">
        <v>-22546.110000000175</v>
      </c>
      <c r="G271" s="125">
        <v>-220294.48999999953</v>
      </c>
      <c r="H271" s="125">
        <v>-109257.30000000005</v>
      </c>
      <c r="I271" s="126">
        <v>66039.601478358731</v>
      </c>
      <c r="J271" s="127">
        <v>117557.99147835886</v>
      </c>
      <c r="K271" s="127">
        <v>48039.601478358731</v>
      </c>
      <c r="L271" s="127">
        <v>72369.996289907955</v>
      </c>
      <c r="M271" s="127">
        <v>72369.996289907955</v>
      </c>
      <c r="N271" s="127">
        <v>72369.996289907955</v>
      </c>
      <c r="O271" s="127">
        <v>72369.996289907955</v>
      </c>
      <c r="P271" s="127">
        <v>72369.996289907955</v>
      </c>
      <c r="Q271" s="127">
        <v>25212.721289907815</v>
      </c>
      <c r="R271" s="128">
        <v>266601.99717452185</v>
      </c>
      <c r="S271" s="129">
        <v>-389865.41999999806</v>
      </c>
      <c r="T271" s="130">
        <v>656467.41717451997</v>
      </c>
      <c r="U271" s="129"/>
      <c r="V271" s="162">
        <v>-128422.72074159242</v>
      </c>
      <c r="W271" s="131">
        <v>395024.71791611426</v>
      </c>
    </row>
    <row r="272" spans="1:23" ht="11.25" customHeight="1" x14ac:dyDescent="0.35">
      <c r="A272" s="113"/>
      <c r="B272" s="113"/>
      <c r="C272" s="113"/>
      <c r="D272" s="113"/>
      <c r="E272" s="114"/>
      <c r="F272" s="115"/>
      <c r="G272" s="116"/>
      <c r="H272" s="116"/>
      <c r="I272" s="117"/>
      <c r="J272" s="118"/>
      <c r="K272" s="118"/>
      <c r="L272" s="118"/>
      <c r="M272" s="118"/>
      <c r="N272" s="118"/>
      <c r="O272" s="118"/>
      <c r="P272" s="118"/>
      <c r="Q272" s="118"/>
      <c r="R272" s="119"/>
      <c r="S272" s="120"/>
      <c r="T272" s="121"/>
      <c r="U272" s="120"/>
      <c r="V272" s="160"/>
      <c r="W272" s="161"/>
    </row>
    <row r="273" spans="1:23" ht="11.25" customHeight="1" x14ac:dyDescent="0.35">
      <c r="A273" s="132" t="s">
        <v>325</v>
      </c>
      <c r="B273" s="132"/>
      <c r="C273" s="133"/>
      <c r="D273" s="133"/>
      <c r="E273" s="134" t="s">
        <v>338</v>
      </c>
      <c r="F273" s="135" t="s">
        <v>339</v>
      </c>
      <c r="G273" s="136" t="s">
        <v>340</v>
      </c>
      <c r="H273" s="136" t="s">
        <v>341</v>
      </c>
      <c r="I273" s="137" t="s">
        <v>342</v>
      </c>
      <c r="J273" s="138" t="s">
        <v>343</v>
      </c>
      <c r="K273" s="138" t="s">
        <v>344</v>
      </c>
      <c r="L273" s="138" t="s">
        <v>345</v>
      </c>
      <c r="M273" s="138" t="s">
        <v>346</v>
      </c>
      <c r="N273" s="138" t="s">
        <v>347</v>
      </c>
      <c r="O273" s="138" t="s">
        <v>348</v>
      </c>
      <c r="P273" s="138" t="s">
        <v>349</v>
      </c>
      <c r="Q273" s="138" t="s">
        <v>338</v>
      </c>
      <c r="R273" s="139" t="s">
        <v>337</v>
      </c>
      <c r="S273" s="140" t="s">
        <v>19</v>
      </c>
      <c r="T273" s="141" t="s">
        <v>20</v>
      </c>
      <c r="U273" s="142" t="s">
        <v>54</v>
      </c>
      <c r="V273" s="163" t="s">
        <v>55</v>
      </c>
      <c r="W273" s="143" t="s">
        <v>56</v>
      </c>
    </row>
    <row r="274" spans="1:23" ht="11.25" customHeight="1" x14ac:dyDescent="0.35">
      <c r="A274" s="113" t="s">
        <v>48</v>
      </c>
      <c r="B274" s="113"/>
      <c r="C274" s="113"/>
      <c r="D274" s="113"/>
      <c r="E274" s="114"/>
      <c r="F274" s="115">
        <v>-22546.110000000175</v>
      </c>
      <c r="G274" s="116">
        <v>-220294.48999999953</v>
      </c>
      <c r="H274" s="116">
        <v>-109257.30000000005</v>
      </c>
      <c r="I274" s="117">
        <v>66039.601478358731</v>
      </c>
      <c r="J274" s="118">
        <v>117557.99147835886</v>
      </c>
      <c r="K274" s="118">
        <v>48039.601478358731</v>
      </c>
      <c r="L274" s="118">
        <v>72369.996289907955</v>
      </c>
      <c r="M274" s="118">
        <v>72369.996289907955</v>
      </c>
      <c r="N274" s="118">
        <v>72369.996289907955</v>
      </c>
      <c r="O274" s="118">
        <v>72369.996289907955</v>
      </c>
      <c r="P274" s="118">
        <v>72369.996289907955</v>
      </c>
      <c r="Q274" s="118">
        <v>25212.721289907815</v>
      </c>
      <c r="R274" s="119">
        <v>266601.99717452185</v>
      </c>
      <c r="S274" s="120">
        <v>-389865.41999999806</v>
      </c>
      <c r="T274" s="121">
        <v>656467.41717451997</v>
      </c>
      <c r="U274" s="120"/>
      <c r="V274" s="160">
        <v>-128422.72074159242</v>
      </c>
      <c r="W274" s="161">
        <v>395024.71791611426</v>
      </c>
    </row>
    <row r="275" spans="1:23" ht="11.25" customHeight="1" x14ac:dyDescent="0.35">
      <c r="A275" s="122" t="s">
        <v>49</v>
      </c>
      <c r="B275" s="122"/>
      <c r="C275" s="122"/>
      <c r="D275" s="122"/>
      <c r="E275" s="123"/>
      <c r="F275" s="124"/>
      <c r="G275" s="125"/>
      <c r="H275" s="125"/>
      <c r="I275" s="126"/>
      <c r="J275" s="127"/>
      <c r="K275" s="127"/>
      <c r="L275" s="127"/>
      <c r="M275" s="127"/>
      <c r="N275" s="127"/>
      <c r="O275" s="127"/>
      <c r="P275" s="127"/>
      <c r="Q275" s="127"/>
      <c r="R275" s="128"/>
      <c r="S275" s="129"/>
      <c r="T275" s="130"/>
      <c r="U275" s="129"/>
      <c r="V275" s="162"/>
      <c r="W275" s="131"/>
    </row>
    <row r="276" spans="1:23" ht="11.25" customHeight="1" x14ac:dyDescent="0.35">
      <c r="A276" s="113"/>
      <c r="B276" s="113" t="s">
        <v>326</v>
      </c>
      <c r="C276" s="113"/>
      <c r="D276" s="113"/>
      <c r="E276" s="114"/>
      <c r="F276" s="115"/>
      <c r="G276" s="116"/>
      <c r="H276" s="116"/>
      <c r="I276" s="117"/>
      <c r="J276" s="118"/>
      <c r="K276" s="118"/>
      <c r="L276" s="118"/>
      <c r="M276" s="118"/>
      <c r="N276" s="118"/>
      <c r="O276" s="118"/>
      <c r="P276" s="118"/>
      <c r="Q276" s="118"/>
      <c r="R276" s="119"/>
      <c r="S276" s="120"/>
      <c r="T276" s="121"/>
      <c r="U276" s="120"/>
      <c r="V276" s="160"/>
      <c r="W276" s="161"/>
    </row>
    <row r="277" spans="1:23" ht="11.25" customHeight="1" x14ac:dyDescent="0.35">
      <c r="A277" s="113"/>
      <c r="B277" s="113"/>
      <c r="C277" s="113" t="s">
        <v>327</v>
      </c>
      <c r="D277" s="113"/>
      <c r="E277" s="114"/>
      <c r="F277" s="115">
        <v>0</v>
      </c>
      <c r="G277" s="116">
        <v>0</v>
      </c>
      <c r="H277" s="116">
        <v>0</v>
      </c>
      <c r="I277" s="117">
        <v>0</v>
      </c>
      <c r="J277" s="118">
        <v>0</v>
      </c>
      <c r="K277" s="118">
        <v>0</v>
      </c>
      <c r="L277" s="118">
        <v>0</v>
      </c>
      <c r="M277" s="118">
        <v>0</v>
      </c>
      <c r="N277" s="118">
        <v>0</v>
      </c>
      <c r="O277" s="118">
        <v>0</v>
      </c>
      <c r="P277" s="118">
        <v>0</v>
      </c>
      <c r="Q277" s="118">
        <v>0</v>
      </c>
      <c r="R277" s="119">
        <v>0</v>
      </c>
      <c r="S277" s="120">
        <v>0</v>
      </c>
      <c r="T277" s="121">
        <v>0</v>
      </c>
      <c r="U277" s="120"/>
      <c r="V277" s="160">
        <v>0</v>
      </c>
      <c r="W277" s="161">
        <v>0</v>
      </c>
    </row>
    <row r="278" spans="1:23" ht="11.25" customHeight="1" x14ac:dyDescent="0.35">
      <c r="A278" s="113"/>
      <c r="B278" s="113"/>
      <c r="C278" s="113" t="s">
        <v>328</v>
      </c>
      <c r="D278" s="113"/>
      <c r="E278" s="114"/>
      <c r="F278" s="115">
        <v>3978.91</v>
      </c>
      <c r="G278" s="116">
        <v>4843.09</v>
      </c>
      <c r="H278" s="116">
        <v>-8822</v>
      </c>
      <c r="I278" s="117">
        <v>0</v>
      </c>
      <c r="J278" s="118">
        <v>0</v>
      </c>
      <c r="K278" s="118">
        <v>0</v>
      </c>
      <c r="L278" s="118">
        <v>0</v>
      </c>
      <c r="M278" s="118">
        <v>0</v>
      </c>
      <c r="N278" s="118">
        <v>0</v>
      </c>
      <c r="O278" s="118">
        <v>0</v>
      </c>
      <c r="P278" s="118">
        <v>0</v>
      </c>
      <c r="Q278" s="118">
        <v>0</v>
      </c>
      <c r="R278" s="119">
        <v>0</v>
      </c>
      <c r="S278" s="120">
        <v>0</v>
      </c>
      <c r="T278" s="121">
        <v>0</v>
      </c>
      <c r="U278" s="120"/>
      <c r="V278" s="160">
        <v>8822</v>
      </c>
      <c r="W278" s="161">
        <v>-8822</v>
      </c>
    </row>
    <row r="279" spans="1:23" ht="11.25" customHeight="1" x14ac:dyDescent="0.35">
      <c r="A279" s="113"/>
      <c r="B279" s="113"/>
      <c r="C279" s="113" t="s">
        <v>329</v>
      </c>
      <c r="D279" s="113"/>
      <c r="E279" s="114"/>
      <c r="F279" s="115">
        <v>0</v>
      </c>
      <c r="G279" s="116">
        <v>15.33</v>
      </c>
      <c r="H279" s="116">
        <v>0</v>
      </c>
      <c r="I279" s="117">
        <v>-1.7033333778381348</v>
      </c>
      <c r="J279" s="118">
        <v>-1.7033333778381348</v>
      </c>
      <c r="K279" s="118">
        <v>-1.7033333778381348</v>
      </c>
      <c r="L279" s="118">
        <v>-1.7033333778381348</v>
      </c>
      <c r="M279" s="118">
        <v>-1.7033333778381348</v>
      </c>
      <c r="N279" s="118">
        <v>-1.7033333778381348</v>
      </c>
      <c r="O279" s="118">
        <v>-1.7033333778381348</v>
      </c>
      <c r="P279" s="118">
        <v>-1.7033333778381348</v>
      </c>
      <c r="Q279" s="118">
        <v>-1.7033333778381348</v>
      </c>
      <c r="R279" s="119">
        <v>-4.0054321281957073E-7</v>
      </c>
      <c r="S279" s="120">
        <v>0</v>
      </c>
      <c r="T279" s="121">
        <v>-4.0054321281957073E-7</v>
      </c>
      <c r="U279" s="120"/>
      <c r="V279" s="160">
        <v>7.6293945383554274E-8</v>
      </c>
      <c r="W279" s="161">
        <v>-4.76837158203125E-7</v>
      </c>
    </row>
    <row r="280" spans="1:23" ht="11.25" customHeight="1" x14ac:dyDescent="0.35">
      <c r="A280" s="113"/>
      <c r="B280" s="113"/>
      <c r="C280" s="113" t="s">
        <v>330</v>
      </c>
      <c r="D280" s="113"/>
      <c r="E280" s="114"/>
      <c r="F280" s="115">
        <v>8038.65</v>
      </c>
      <c r="G280" s="116">
        <v>4408.7700000000004</v>
      </c>
      <c r="H280" s="116">
        <v>-5377.36</v>
      </c>
      <c r="I280" s="117">
        <v>-785.562255859375</v>
      </c>
      <c r="J280" s="118">
        <v>-785.562255859375</v>
      </c>
      <c r="K280" s="118">
        <v>-785.562255859375</v>
      </c>
      <c r="L280" s="118">
        <v>-785.562255859375</v>
      </c>
      <c r="M280" s="118">
        <v>-785.562255859375</v>
      </c>
      <c r="N280" s="118">
        <v>-785.562255859375</v>
      </c>
      <c r="O280" s="118">
        <v>-785.562255859375</v>
      </c>
      <c r="P280" s="118">
        <v>-785.562255859375</v>
      </c>
      <c r="Q280" s="118">
        <v>-785.562255859375</v>
      </c>
      <c r="R280" s="119">
        <v>-3.0273437459982233E-4</v>
      </c>
      <c r="S280" s="120">
        <v>0</v>
      </c>
      <c r="T280" s="121">
        <v>-3.0273437459982233E-4</v>
      </c>
      <c r="U280" s="120"/>
      <c r="V280" s="160">
        <v>5.6640625007275958E-4</v>
      </c>
      <c r="W280" s="161">
        <v>-8.6914062467258191E-4</v>
      </c>
    </row>
    <row r="281" spans="1:23" ht="11.25" customHeight="1" x14ac:dyDescent="0.35">
      <c r="A281" s="113"/>
      <c r="B281" s="113"/>
      <c r="C281" s="122" t="s">
        <v>331</v>
      </c>
      <c r="D281" s="122"/>
      <c r="E281" s="123"/>
      <c r="F281" s="124">
        <v>12017.56</v>
      </c>
      <c r="G281" s="125">
        <v>9267.19</v>
      </c>
      <c r="H281" s="125">
        <v>-14199.36</v>
      </c>
      <c r="I281" s="126">
        <v>-787.26558923721313</v>
      </c>
      <c r="J281" s="127">
        <v>-787.26558923721313</v>
      </c>
      <c r="K281" s="127">
        <v>-787.26558923721313</v>
      </c>
      <c r="L281" s="127">
        <v>-787.26558923721313</v>
      </c>
      <c r="M281" s="127">
        <v>-787.26558923721313</v>
      </c>
      <c r="N281" s="127">
        <v>-787.26558923721313</v>
      </c>
      <c r="O281" s="127">
        <v>-787.26558923721313</v>
      </c>
      <c r="P281" s="127">
        <v>-787.26558923721313</v>
      </c>
      <c r="Q281" s="127">
        <v>-787.26558923721313</v>
      </c>
      <c r="R281" s="128">
        <v>-3.031349178126419E-4</v>
      </c>
      <c r="S281" s="129">
        <v>0</v>
      </c>
      <c r="T281" s="130">
        <v>-3.031349178126419E-4</v>
      </c>
      <c r="U281" s="129"/>
      <c r="V281" s="162">
        <v>8822.0005664825439</v>
      </c>
      <c r="W281" s="131">
        <v>-8822.0008696174627</v>
      </c>
    </row>
    <row r="282" spans="1:23" ht="11.25" customHeight="1" x14ac:dyDescent="0.35">
      <c r="A282" s="113"/>
      <c r="B282" s="113" t="s">
        <v>332</v>
      </c>
      <c r="C282" s="113"/>
      <c r="D282" s="113"/>
      <c r="E282" s="114"/>
      <c r="F282" s="115"/>
      <c r="G282" s="116"/>
      <c r="H282" s="116"/>
      <c r="I282" s="117"/>
      <c r="J282" s="118"/>
      <c r="K282" s="118"/>
      <c r="L282" s="118"/>
      <c r="M282" s="118"/>
      <c r="N282" s="118"/>
      <c r="O282" s="118"/>
      <c r="P282" s="118"/>
      <c r="Q282" s="118"/>
      <c r="R282" s="119"/>
      <c r="S282" s="120"/>
      <c r="T282" s="121"/>
      <c r="U282" s="120"/>
      <c r="V282" s="160"/>
      <c r="W282" s="161"/>
    </row>
    <row r="283" spans="1:23" ht="11.25" customHeight="1" x14ac:dyDescent="0.35">
      <c r="A283" s="113"/>
      <c r="B283" s="113"/>
      <c r="C283" s="113" t="s">
        <v>333</v>
      </c>
      <c r="D283" s="113"/>
      <c r="E283" s="114"/>
      <c r="F283" s="115">
        <v>0</v>
      </c>
      <c r="G283" s="116">
        <v>0</v>
      </c>
      <c r="H283" s="116">
        <v>0</v>
      </c>
      <c r="I283" s="117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18">
        <v>0</v>
      </c>
      <c r="Q283" s="118">
        <v>0</v>
      </c>
      <c r="R283" s="119">
        <v>0</v>
      </c>
      <c r="S283" s="120">
        <v>0</v>
      </c>
      <c r="T283" s="121">
        <v>0</v>
      </c>
      <c r="U283" s="120"/>
      <c r="V283" s="160">
        <v>0</v>
      </c>
      <c r="W283" s="161">
        <v>0</v>
      </c>
    </row>
    <row r="284" spans="1:23" ht="11.25" customHeight="1" x14ac:dyDescent="0.35">
      <c r="A284" s="113"/>
      <c r="B284" s="113"/>
      <c r="C284" s="122" t="s">
        <v>334</v>
      </c>
      <c r="D284" s="122"/>
      <c r="E284" s="123"/>
      <c r="F284" s="124">
        <v>0</v>
      </c>
      <c r="G284" s="125">
        <v>0</v>
      </c>
      <c r="H284" s="125">
        <v>0</v>
      </c>
      <c r="I284" s="126">
        <v>0</v>
      </c>
      <c r="J284" s="127">
        <v>0</v>
      </c>
      <c r="K284" s="127">
        <v>0</v>
      </c>
      <c r="L284" s="127">
        <v>0</v>
      </c>
      <c r="M284" s="127">
        <v>0</v>
      </c>
      <c r="N284" s="127">
        <v>0</v>
      </c>
      <c r="O284" s="127">
        <v>0</v>
      </c>
      <c r="P284" s="127">
        <v>0</v>
      </c>
      <c r="Q284" s="127">
        <v>0</v>
      </c>
      <c r="R284" s="128">
        <v>0</v>
      </c>
      <c r="S284" s="129">
        <v>0</v>
      </c>
      <c r="T284" s="130">
        <v>0</v>
      </c>
      <c r="U284" s="129"/>
      <c r="V284" s="162">
        <v>0</v>
      </c>
      <c r="W284" s="131">
        <v>0</v>
      </c>
    </row>
    <row r="285" spans="1:23" ht="11.25" customHeight="1" x14ac:dyDescent="0.35">
      <c r="A285" s="113"/>
      <c r="B285" s="122" t="s">
        <v>335</v>
      </c>
      <c r="C285" s="122"/>
      <c r="D285" s="122"/>
      <c r="E285" s="123"/>
      <c r="F285" s="124">
        <v>12017.56</v>
      </c>
      <c r="G285" s="125">
        <v>9267.19</v>
      </c>
      <c r="H285" s="125">
        <v>-14199.36</v>
      </c>
      <c r="I285" s="126">
        <v>-787.26558923721313</v>
      </c>
      <c r="J285" s="127">
        <v>-787.26558923721313</v>
      </c>
      <c r="K285" s="127">
        <v>-787.26558923721313</v>
      </c>
      <c r="L285" s="127">
        <v>-787.26558923721313</v>
      </c>
      <c r="M285" s="127">
        <v>-787.26558923721313</v>
      </c>
      <c r="N285" s="127">
        <v>-787.26558923721313</v>
      </c>
      <c r="O285" s="127">
        <v>-787.26558923721313</v>
      </c>
      <c r="P285" s="127">
        <v>-787.26558923721313</v>
      </c>
      <c r="Q285" s="127">
        <v>-787.26558923721313</v>
      </c>
      <c r="R285" s="128">
        <v>-3.031349178126419E-4</v>
      </c>
      <c r="S285" s="129">
        <v>0</v>
      </c>
      <c r="T285" s="130">
        <v>-3.031349178126419E-4</v>
      </c>
      <c r="U285" s="129"/>
      <c r="V285" s="162">
        <v>8822.0005664825439</v>
      </c>
      <c r="W285" s="131">
        <v>-8822.0008696174627</v>
      </c>
    </row>
    <row r="286" spans="1:23" ht="11.25" customHeight="1" x14ac:dyDescent="0.35">
      <c r="A286" s="122" t="s">
        <v>350</v>
      </c>
      <c r="B286" s="122"/>
      <c r="C286" s="122"/>
      <c r="D286" s="122"/>
      <c r="E286" s="123"/>
      <c r="F286" s="124">
        <v>-10528.550000000176</v>
      </c>
      <c r="G286" s="125">
        <v>-211027.29999999952</v>
      </c>
      <c r="H286" s="125">
        <v>-123456.66000000005</v>
      </c>
      <c r="I286" s="126">
        <v>65252.335889121518</v>
      </c>
      <c r="J286" s="127">
        <v>116770.72588912165</v>
      </c>
      <c r="K286" s="127">
        <v>47252.335889121518</v>
      </c>
      <c r="L286" s="127">
        <v>71582.730700670741</v>
      </c>
      <c r="M286" s="127">
        <v>71582.730700670741</v>
      </c>
      <c r="N286" s="127">
        <v>71582.730700670741</v>
      </c>
      <c r="O286" s="127">
        <v>71582.730700670741</v>
      </c>
      <c r="P286" s="127">
        <v>71582.730700670741</v>
      </c>
      <c r="Q286" s="127">
        <v>24425.455700670602</v>
      </c>
      <c r="R286" s="128">
        <v>266601.99687138695</v>
      </c>
      <c r="S286" s="129">
        <v>-389865.41999999806</v>
      </c>
      <c r="T286" s="130">
        <v>656467.41687138495</v>
      </c>
      <c r="U286" s="129"/>
      <c r="V286" s="162">
        <v>-119600.72017510988</v>
      </c>
      <c r="W286" s="131">
        <v>386202.71704649681</v>
      </c>
    </row>
    <row r="287" spans="1:23" ht="11.25" customHeight="1" x14ac:dyDescent="0.35">
      <c r="A287" s="113"/>
      <c r="B287" s="113"/>
      <c r="C287" s="113"/>
      <c r="D287" s="113"/>
      <c r="E287" s="114"/>
      <c r="F287" s="115"/>
      <c r="G287" s="116"/>
      <c r="H287" s="116"/>
      <c r="I287" s="117"/>
      <c r="J287" s="118"/>
      <c r="K287" s="118"/>
      <c r="L287" s="118"/>
      <c r="M287" s="118"/>
      <c r="N287" s="118"/>
      <c r="O287" s="118"/>
      <c r="P287" s="118"/>
      <c r="Q287" s="118"/>
      <c r="R287" s="119"/>
      <c r="S287" s="120"/>
      <c r="T287" s="121"/>
      <c r="U287" s="120"/>
      <c r="V287" s="160"/>
      <c r="W287" s="161"/>
    </row>
    <row r="288" spans="1:23" ht="11.25" customHeight="1" x14ac:dyDescent="0.35">
      <c r="A288" s="144" t="s">
        <v>51</v>
      </c>
      <c r="B288" s="145"/>
      <c r="C288" s="145"/>
      <c r="D288" s="145"/>
      <c r="E288" s="146" t="s">
        <v>338</v>
      </c>
      <c r="F288" s="147" t="s">
        <v>339</v>
      </c>
      <c r="G288" s="148" t="s">
        <v>340</v>
      </c>
      <c r="H288" s="148" t="s">
        <v>341</v>
      </c>
      <c r="I288" s="149" t="s">
        <v>342</v>
      </c>
      <c r="J288" s="150" t="s">
        <v>343</v>
      </c>
      <c r="K288" s="150" t="s">
        <v>344</v>
      </c>
      <c r="L288" s="150" t="s">
        <v>345</v>
      </c>
      <c r="M288" s="150" t="s">
        <v>346</v>
      </c>
      <c r="N288" s="150" t="s">
        <v>347</v>
      </c>
      <c r="O288" s="150" t="s">
        <v>348</v>
      </c>
      <c r="P288" s="150" t="s">
        <v>349</v>
      </c>
      <c r="Q288" s="150" t="s">
        <v>338</v>
      </c>
      <c r="R288" s="151" t="s">
        <v>337</v>
      </c>
      <c r="S288" s="120" t="s">
        <v>19</v>
      </c>
      <c r="T288" s="121"/>
      <c r="U288" s="120"/>
      <c r="V288" s="160"/>
      <c r="W288" s="161"/>
    </row>
    <row r="289" spans="1:23" ht="11.25" customHeight="1" x14ac:dyDescent="0.35">
      <c r="A289" s="152" t="s">
        <v>351</v>
      </c>
      <c r="B289" s="152"/>
      <c r="C289" s="152"/>
      <c r="D289" s="152"/>
      <c r="E289" s="153">
        <v>0</v>
      </c>
      <c r="F289" s="154">
        <v>-10528.550000000176</v>
      </c>
      <c r="G289" s="155">
        <v>-211027.29999999952</v>
      </c>
      <c r="H289" s="155">
        <v>-123456.66000000005</v>
      </c>
      <c r="I289" s="156">
        <v>65252.335889121518</v>
      </c>
      <c r="J289" s="157">
        <v>116770.72588912165</v>
      </c>
      <c r="K289" s="157">
        <v>47252.335889121518</v>
      </c>
      <c r="L289" s="157">
        <v>71582.730700670741</v>
      </c>
      <c r="M289" s="157">
        <v>71582.730700670741</v>
      </c>
      <c r="N289" s="157">
        <v>71582.730700670741</v>
      </c>
      <c r="O289" s="157">
        <v>71582.730700670741</v>
      </c>
      <c r="P289" s="157">
        <v>71582.730700670741</v>
      </c>
      <c r="Q289" s="157">
        <v>24425.455700670602</v>
      </c>
      <c r="R289" s="158">
        <v>266601.99687138695</v>
      </c>
      <c r="S289" s="120"/>
      <c r="T289" s="121"/>
      <c r="U289" s="120"/>
      <c r="V289" s="160"/>
      <c r="W289" s="161"/>
    </row>
    <row r="290" spans="1:23" ht="11.25" customHeight="1" x14ac:dyDescent="0.35">
      <c r="A290" s="113" t="s">
        <v>352</v>
      </c>
      <c r="B290" s="113"/>
      <c r="C290" s="113"/>
      <c r="D290" s="113"/>
      <c r="E290" s="114">
        <v>4204320.45</v>
      </c>
      <c r="F290" s="115">
        <v>4193791.9</v>
      </c>
      <c r="G290" s="116">
        <v>3982764.6000000006</v>
      </c>
      <c r="H290" s="116">
        <v>3859307.9400000004</v>
      </c>
      <c r="I290" s="117">
        <v>3924560.2758891219</v>
      </c>
      <c r="J290" s="118">
        <v>4041331.0017782436</v>
      </c>
      <c r="K290" s="118">
        <v>4088583.3376673651</v>
      </c>
      <c r="L290" s="118">
        <v>4160166.0683680358</v>
      </c>
      <c r="M290" s="118">
        <v>4231748.7990687061</v>
      </c>
      <c r="N290" s="118">
        <v>4303331.5297693769</v>
      </c>
      <c r="O290" s="118">
        <v>4374914.2604700476</v>
      </c>
      <c r="P290" s="118">
        <v>4446496.9911707183</v>
      </c>
      <c r="Q290" s="118">
        <v>4470922.4468713887</v>
      </c>
      <c r="R290" s="119"/>
      <c r="S290" s="120"/>
      <c r="T290" s="121"/>
      <c r="U290" s="120"/>
      <c r="V290" s="160"/>
      <c r="W290" s="161"/>
    </row>
    <row r="291" spans="1:23" ht="11.25" customHeight="1" x14ac:dyDescent="0.35">
      <c r="A291" s="113" t="s">
        <v>353</v>
      </c>
      <c r="B291" s="113"/>
      <c r="C291" s="113"/>
      <c r="D291" s="113"/>
      <c r="E291" s="114">
        <v>4204319.8520792359</v>
      </c>
      <c r="F291" s="115">
        <v>3667394.0394823933</v>
      </c>
      <c r="G291" s="116">
        <v>3577900.831533988</v>
      </c>
      <c r="H291" s="116">
        <v>3438675.6654703487</v>
      </c>
      <c r="I291" s="117">
        <v>3298303.3390258499</v>
      </c>
      <c r="J291" s="118">
        <v>3355845.8454737514</v>
      </c>
      <c r="K291" s="118">
        <v>3322976.9950661846</v>
      </c>
      <c r="L291" s="118">
        <v>3250447.5079398677</v>
      </c>
      <c r="M291" s="118">
        <v>3419848.165549879</v>
      </c>
      <c r="N291" s="118">
        <v>3556952.3861286398</v>
      </c>
      <c r="O291" s="118">
        <v>3542537.8188265413</v>
      </c>
      <c r="P291" s="118">
        <v>3539038.942774443</v>
      </c>
      <c r="Q291" s="118">
        <v>3814454.9363077497</v>
      </c>
      <c r="R291" s="119"/>
      <c r="S291" s="120"/>
      <c r="T291" s="121"/>
      <c r="U291" s="120"/>
      <c r="V291" s="160"/>
      <c r="W291" s="161"/>
    </row>
  </sheetData>
  <mergeCells count="1">
    <mergeCell ref="V5:W5"/>
  </mergeCells>
  <conditionalFormatting sqref="W9:W10">
    <cfRule type="expression" dxfId="33" priority="1" stopIfTrue="1">
      <formula>AND(NOT(ISBLANK(T9)),ABS(W9)&gt;PreviousMonthMinimumDiff)</formula>
    </cfRule>
    <cfRule type="expression" dxfId="32" priority="2" stopIfTrue="1">
      <formula>AND(ISBLANK(T9),ABS(W9)&gt;PreviousMonthMinimumDiff)</formula>
    </cfRule>
  </conditionalFormatting>
  <conditionalFormatting sqref="W13:W16">
    <cfRule type="expression" dxfId="31" priority="5" stopIfTrue="1">
      <formula>AND(NOT(ISBLANK(T13)),ABS(W13)&gt;PreviousMonthMinimumDiff)</formula>
    </cfRule>
    <cfRule type="expression" dxfId="30" priority="6" stopIfTrue="1">
      <formula>AND(ISBLANK(T13),ABS(W13)&gt;PreviousMonthMinimumDiff)</formula>
    </cfRule>
  </conditionalFormatting>
  <conditionalFormatting sqref="W19:W29">
    <cfRule type="expression" dxfId="29" priority="13" stopIfTrue="1">
      <formula>AND(NOT(ISBLANK(T19)),ABS(W19)&gt;PreviousMonthMinimumDiff)</formula>
    </cfRule>
    <cfRule type="expression" dxfId="28" priority="14" stopIfTrue="1">
      <formula>AND(ISBLANK(T19),ABS(W19)&gt;PreviousMonthMinimumDiff)</formula>
    </cfRule>
  </conditionalFormatting>
  <conditionalFormatting sqref="W32">
    <cfRule type="expression" dxfId="27" priority="35" stopIfTrue="1">
      <formula>AND(NOT(ISBLANK(T32)),ABS(W32)&gt;PreviousMonthMinimumDiff)</formula>
    </cfRule>
    <cfRule type="expression" dxfId="26" priority="36" stopIfTrue="1">
      <formula>AND(ISBLANK(T32),ABS(W32)&gt;PreviousMonthMinimumDiff)</formula>
    </cfRule>
  </conditionalFormatting>
  <conditionalFormatting sqref="W35:W37">
    <cfRule type="expression" dxfId="25" priority="37" stopIfTrue="1">
      <formula>AND(NOT(ISBLANK(T35)),ABS(W35)&gt;PreviousMonthMinimumDiff)</formula>
    </cfRule>
    <cfRule type="expression" dxfId="24" priority="38" stopIfTrue="1">
      <formula>AND(ISBLANK(T35),ABS(W35)&gt;PreviousMonthMinimumDiff)</formula>
    </cfRule>
  </conditionalFormatting>
  <conditionalFormatting sqref="W42:W79">
    <cfRule type="expression" dxfId="23" priority="43" stopIfTrue="1">
      <formula>AND(NOT(ISBLANK(T42)),ABS(W42)&gt;PreviousMonthMinimumDiff)</formula>
    </cfRule>
    <cfRule type="expression" dxfId="22" priority="44" stopIfTrue="1">
      <formula>AND(ISBLANK(T42),ABS(W42)&gt;PreviousMonthMinimumDiff)</formula>
    </cfRule>
  </conditionalFormatting>
  <conditionalFormatting sqref="W82:W150">
    <cfRule type="expression" dxfId="21" priority="119" stopIfTrue="1">
      <formula>AND(NOT(ISBLANK(T82)),ABS(W82)&gt;PreviousMonthMinimumDiff)</formula>
    </cfRule>
    <cfRule type="expression" dxfId="20" priority="120" stopIfTrue="1">
      <formula>AND(ISBLANK(T82),ABS(W82)&gt;PreviousMonthMinimumDiff)</formula>
    </cfRule>
  </conditionalFormatting>
  <conditionalFormatting sqref="W153:W161">
    <cfRule type="expression" dxfId="19" priority="257" stopIfTrue="1">
      <formula>AND(NOT(ISBLANK(T153)),ABS(W153)&gt;PreviousMonthMinimumDiff)</formula>
    </cfRule>
    <cfRule type="expression" dxfId="18" priority="258" stopIfTrue="1">
      <formula>AND(ISBLANK(T153),ABS(W153)&gt;PreviousMonthMinimumDiff)</formula>
    </cfRule>
  </conditionalFormatting>
  <conditionalFormatting sqref="W164">
    <cfRule type="expression" dxfId="17" priority="275" stopIfTrue="1">
      <formula>AND(NOT(ISBLANK(T164)),ABS(W164)&gt;PreviousMonthMinimumDiff)</formula>
    </cfRule>
    <cfRule type="expression" dxfId="16" priority="276" stopIfTrue="1">
      <formula>AND(ISBLANK(T164),ABS(W164)&gt;PreviousMonthMinimumDiff)</formula>
    </cfRule>
  </conditionalFormatting>
  <conditionalFormatting sqref="W167:W180">
    <cfRule type="expression" dxfId="15" priority="277" stopIfTrue="1">
      <formula>AND(NOT(ISBLANK(T167)),ABS(W167)&gt;PreviousMonthMinimumDiff)</formula>
    </cfRule>
    <cfRule type="expression" dxfId="14" priority="278" stopIfTrue="1">
      <formula>AND(ISBLANK(T167),ABS(W167)&gt;PreviousMonthMinimumDiff)</formula>
    </cfRule>
  </conditionalFormatting>
  <conditionalFormatting sqref="W183:W220">
    <cfRule type="expression" dxfId="13" priority="305" stopIfTrue="1">
      <formula>AND(NOT(ISBLANK(T183)),ABS(W183)&gt;PreviousMonthMinimumDiff)</formula>
    </cfRule>
    <cfRule type="expression" dxfId="12" priority="306" stopIfTrue="1">
      <formula>AND(ISBLANK(T183),ABS(W183)&gt;PreviousMonthMinimumDiff)</formula>
    </cfRule>
  </conditionalFormatting>
  <conditionalFormatting sqref="W223:W228">
    <cfRule type="expression" dxfId="11" priority="381" stopIfTrue="1">
      <formula>AND(NOT(ISBLANK(T223)),ABS(W223)&gt;PreviousMonthMinimumDiff)</formula>
    </cfRule>
    <cfRule type="expression" dxfId="10" priority="382" stopIfTrue="1">
      <formula>AND(ISBLANK(T223),ABS(W223)&gt;PreviousMonthMinimumDiff)</formula>
    </cfRule>
  </conditionalFormatting>
  <conditionalFormatting sqref="W231:W256">
    <cfRule type="expression" dxfId="9" priority="393" stopIfTrue="1">
      <formula>AND(NOT(ISBLANK(T231)),ABS(W231)&gt;PreviousMonthMinimumDiff)</formula>
    </cfRule>
    <cfRule type="expression" dxfId="8" priority="394" stopIfTrue="1">
      <formula>AND(ISBLANK(T231),ABS(W231)&gt;PreviousMonthMinimumDiff)</formula>
    </cfRule>
  </conditionalFormatting>
  <conditionalFormatting sqref="W259:W262">
    <cfRule type="expression" dxfId="7" priority="445" stopIfTrue="1">
      <formula>AND(NOT(ISBLANK(T259)),ABS(W259)&gt;PreviousMonthMinimumDiff)</formula>
    </cfRule>
    <cfRule type="expression" dxfId="6" priority="446" stopIfTrue="1">
      <formula>AND(ISBLANK(T259),ABS(W259)&gt;PreviousMonthMinimumDiff)</formula>
    </cfRule>
  </conditionalFormatting>
  <conditionalFormatting sqref="W268">
    <cfRule type="expression" dxfId="5" priority="453" stopIfTrue="1">
      <formula>AND(NOT(ISBLANK(T268)),ABS(W268)&gt;PreviousMonthMinimumDiff)</formula>
    </cfRule>
    <cfRule type="expression" dxfId="4" priority="454" stopIfTrue="1">
      <formula>AND(ISBLANK(T268),ABS(W268)&gt;PreviousMonthMinimumDiff)</formula>
    </cfRule>
  </conditionalFormatting>
  <conditionalFormatting sqref="W277:W280">
    <cfRule type="expression" dxfId="3" priority="455" stopIfTrue="1">
      <formula>AND(NOT(ISBLANK(T277)),ABS(W277)&gt;PreviousMonthMinimumDiff)</formula>
    </cfRule>
    <cfRule type="expression" dxfId="2" priority="456" stopIfTrue="1">
      <formula>AND(ISBLANK(T277),ABS(W277)&gt;PreviousMonthMinimumDiff)</formula>
    </cfRule>
  </conditionalFormatting>
  <conditionalFormatting sqref="W283">
    <cfRule type="expression" dxfId="1" priority="464" stopIfTrue="1">
      <formula>AND(ISBLANK(T283),ABS(W283)&gt;PreviousMonthMinimumDiff)</formula>
    </cfRule>
    <cfRule type="expression" dxfId="0" priority="463" stopIfTrue="1">
      <formula>AND(NOT(ISBLANK(T283)),ABS(W283)&gt;PreviousMonthMinimumDiff)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9FE44-5946-4317-9950-E69767348EF7}">
  <sheetPr>
    <pageSetUpPr fitToPage="1"/>
  </sheetPr>
  <dimension ref="A1:R44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65" t="s">
        <v>355</v>
      </c>
      <c r="B1" s="51"/>
      <c r="C1" s="51"/>
      <c r="E1" s="63"/>
      <c r="F1" s="63"/>
      <c r="G1" s="166"/>
    </row>
    <row r="2" spans="1:18" ht="14.5" customHeight="1" x14ac:dyDescent="0.35">
      <c r="A2" s="3" t="s">
        <v>1</v>
      </c>
      <c r="B2" s="52"/>
      <c r="C2" s="52"/>
      <c r="E2" s="63"/>
      <c r="F2" s="63"/>
      <c r="G2" s="63"/>
    </row>
    <row r="3" spans="1:18" ht="14.5" customHeight="1" x14ac:dyDescent="0.35">
      <c r="A3" s="4" t="s">
        <v>386</v>
      </c>
      <c r="B3" s="53"/>
      <c r="C3" s="53"/>
      <c r="E3" s="63"/>
      <c r="F3" s="63"/>
      <c r="G3" s="166"/>
    </row>
    <row r="4" spans="1:18" ht="13" customHeight="1" x14ac:dyDescent="0.35">
      <c r="A4" s="52"/>
      <c r="B4" s="52"/>
      <c r="C4" s="52"/>
      <c r="E4" s="63"/>
      <c r="F4" s="63"/>
      <c r="G4" s="166"/>
    </row>
    <row r="5" spans="1:18" ht="13" customHeight="1" x14ac:dyDescent="0.35">
      <c r="A5" s="167" t="s">
        <v>355</v>
      </c>
      <c r="B5" s="167"/>
      <c r="C5" s="167"/>
      <c r="D5" s="167"/>
      <c r="E5" s="168">
        <v>45473</v>
      </c>
      <c r="F5" s="168">
        <v>45565</v>
      </c>
      <c r="G5" s="168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69" t="s">
        <v>356</v>
      </c>
      <c r="B6" s="170"/>
      <c r="C6" s="170"/>
      <c r="D6" s="170"/>
      <c r="E6" s="171" t="s">
        <v>357</v>
      </c>
      <c r="F6" s="171" t="s">
        <v>358</v>
      </c>
      <c r="G6" s="171" t="s">
        <v>359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356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360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361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362</v>
      </c>
      <c r="E10" s="2"/>
      <c r="F10" s="2"/>
      <c r="G10" s="68">
        <v>4470922.45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363</v>
      </c>
      <c r="E11" s="68">
        <v>113734.74</v>
      </c>
      <c r="F11" s="68">
        <v>109559.34</v>
      </c>
      <c r="G11" s="68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364</v>
      </c>
      <c r="E12" s="68">
        <v>2791.2</v>
      </c>
      <c r="F12" s="68">
        <v>2791.2</v>
      </c>
      <c r="G12" s="68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365</v>
      </c>
      <c r="E13" s="68">
        <v>7284.04</v>
      </c>
      <c r="F13" s="68">
        <v>7284.04</v>
      </c>
      <c r="G13" s="68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2" t="s">
        <v>366</v>
      </c>
      <c r="E14" s="68">
        <v>3142.69</v>
      </c>
      <c r="F14" s="68">
        <v>3142.69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367</v>
      </c>
      <c r="E15" s="68">
        <v>2047.27</v>
      </c>
      <c r="F15" s="68">
        <v>2047.27</v>
      </c>
      <c r="G15" s="68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368</v>
      </c>
      <c r="E16" s="68">
        <v>4075320.51</v>
      </c>
      <c r="F16" s="68">
        <v>3734483.4</v>
      </c>
      <c r="G16" s="68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369</v>
      </c>
      <c r="E17" s="71">
        <v>4204320.45</v>
      </c>
      <c r="F17" s="71">
        <v>3859307.94</v>
      </c>
      <c r="G17" s="71">
        <v>4470922.45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370</v>
      </c>
      <c r="D18" s="2"/>
      <c r="E18" s="68"/>
      <c r="F18" s="68"/>
      <c r="G18" s="6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327</v>
      </c>
      <c r="E19" s="68">
        <v>0</v>
      </c>
      <c r="F19" s="68">
        <v>0</v>
      </c>
      <c r="G19" s="68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333</v>
      </c>
      <c r="E20" s="68">
        <v>0</v>
      </c>
      <c r="F20" s="68">
        <v>0</v>
      </c>
      <c r="G20" s="68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42" t="s">
        <v>371</v>
      </c>
      <c r="E21" s="71">
        <v>0</v>
      </c>
      <c r="F21" s="71">
        <v>0</v>
      </c>
      <c r="G21" s="71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42" t="s">
        <v>372</v>
      </c>
      <c r="D22" s="42"/>
      <c r="E22" s="71">
        <v>4204320.45</v>
      </c>
      <c r="F22" s="71">
        <v>3859307.94</v>
      </c>
      <c r="G22" s="71">
        <v>4470922.45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42" t="s">
        <v>373</v>
      </c>
      <c r="C23" s="42"/>
      <c r="D23" s="42"/>
      <c r="E23" s="71">
        <v>4204320.45</v>
      </c>
      <c r="F23" s="71">
        <v>3859307.94</v>
      </c>
      <c r="G23" s="71">
        <v>4470922.45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/>
      <c r="E24" s="68"/>
      <c r="F24" s="68"/>
      <c r="G24" s="6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5" customHeight="1" x14ac:dyDescent="0.35">
      <c r="A25" s="172" t="s">
        <v>374</v>
      </c>
      <c r="B25" s="172"/>
      <c r="C25" s="173"/>
      <c r="D25" s="173"/>
      <c r="E25" s="174" t="s">
        <v>357</v>
      </c>
      <c r="F25" s="174" t="s">
        <v>358</v>
      </c>
      <c r="G25" s="174" t="s">
        <v>359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 t="s">
        <v>374</v>
      </c>
      <c r="B26" s="2"/>
      <c r="C26" s="2"/>
      <c r="D26" s="2"/>
      <c r="E26" s="68"/>
      <c r="F26" s="68"/>
      <c r="G26" s="6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 t="s">
        <v>375</v>
      </c>
      <c r="C27" s="2"/>
      <c r="D27" s="2"/>
      <c r="E27" s="68"/>
      <c r="F27" s="68"/>
      <c r="G27" s="6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 t="s">
        <v>376</v>
      </c>
      <c r="D28" s="2"/>
      <c r="E28" s="68"/>
      <c r="F28" s="68"/>
      <c r="G28" s="6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328</v>
      </c>
      <c r="E29" s="68">
        <v>0</v>
      </c>
      <c r="F29" s="68">
        <v>0</v>
      </c>
      <c r="G29" s="68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329</v>
      </c>
      <c r="E30" s="68">
        <v>0</v>
      </c>
      <c r="F30" s="68">
        <v>15.33</v>
      </c>
      <c r="G30" s="68">
        <v>-4.0054321281957073E-7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330</v>
      </c>
      <c r="E31" s="68">
        <v>5334.94</v>
      </c>
      <c r="F31" s="68">
        <v>12405</v>
      </c>
      <c r="G31" s="68">
        <v>5334.939697265625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42" t="s">
        <v>377</v>
      </c>
      <c r="E32" s="71">
        <v>5334.94</v>
      </c>
      <c r="F32" s="71">
        <v>12420.33</v>
      </c>
      <c r="G32" s="71">
        <v>5334.9396968650817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42" t="s">
        <v>378</v>
      </c>
      <c r="D33" s="42"/>
      <c r="E33" s="71">
        <v>5334.94</v>
      </c>
      <c r="F33" s="71">
        <v>12420.33</v>
      </c>
      <c r="G33" s="71">
        <v>5334.9396968650817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 t="s">
        <v>379</v>
      </c>
      <c r="C34" s="2"/>
      <c r="D34" s="2"/>
      <c r="E34" s="68"/>
      <c r="F34" s="68"/>
      <c r="G34" s="6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 t="s">
        <v>380</v>
      </c>
      <c r="D35" s="2"/>
      <c r="E35" s="68"/>
      <c r="F35" s="68"/>
      <c r="G35" s="6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381</v>
      </c>
      <c r="E36" s="68">
        <v>4198985.51</v>
      </c>
      <c r="F36" s="68">
        <v>4198985.51</v>
      </c>
      <c r="G36" s="68">
        <v>4198985.51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42" t="s">
        <v>382</v>
      </c>
      <c r="E37" s="71">
        <v>4198985.51</v>
      </c>
      <c r="F37" s="71">
        <v>4198985.51</v>
      </c>
      <c r="G37" s="71">
        <v>4198985.51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 t="s">
        <v>48</v>
      </c>
      <c r="D38" s="2"/>
      <c r="E38" s="68"/>
      <c r="F38" s="68"/>
      <c r="G38" s="6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48</v>
      </c>
      <c r="E39" s="68">
        <v>0</v>
      </c>
      <c r="F39" s="68">
        <v>-352097.9</v>
      </c>
      <c r="G39" s="68">
        <v>266601.99717452191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2" t="s">
        <v>383</v>
      </c>
      <c r="E40" s="71">
        <v>0</v>
      </c>
      <c r="F40" s="71">
        <v>-352097.9</v>
      </c>
      <c r="G40" s="71">
        <v>266601.99717452191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42" t="s">
        <v>384</v>
      </c>
      <c r="D41" s="42"/>
      <c r="E41" s="71">
        <v>4198985.51</v>
      </c>
      <c r="F41" s="71">
        <v>3846887.61</v>
      </c>
      <c r="G41" s="71">
        <v>4465587.5071745217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42" t="s">
        <v>385</v>
      </c>
      <c r="C42" s="42"/>
      <c r="D42" s="42"/>
      <c r="E42" s="71">
        <v>4204320.45</v>
      </c>
      <c r="F42" s="71">
        <v>3859307.94</v>
      </c>
      <c r="G42" s="71">
        <v>4470922.4468713868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1B40-B357-4954-9F28-BB69DB5B5669}">
  <sheetPr>
    <pageSetUpPr fitToPage="1"/>
  </sheetPr>
  <dimension ref="A1:Z43"/>
  <sheetViews>
    <sheetView showGridLines="0" workbookViewId="0">
      <selection activeCell="B46" sqref="B46"/>
    </sheetView>
  </sheetViews>
  <sheetFormatPr defaultRowHeight="14.5" x14ac:dyDescent="0.35"/>
  <cols>
    <col min="1" max="1" width="26.1796875" customWidth="1"/>
    <col min="2" max="2" width="11" bestFit="1" customWidth="1"/>
    <col min="3" max="3" width="14.26953125" customWidth="1"/>
    <col min="4" max="4" width="11.1796875" customWidth="1"/>
    <col min="5" max="5" width="13" customWidth="1"/>
    <col min="6" max="8" width="11.1796875" customWidth="1"/>
    <col min="9" max="9" width="2.54296875" customWidth="1"/>
    <col min="10" max="13" width="11.1796875" customWidth="1"/>
  </cols>
  <sheetData>
    <row r="1" spans="1:26" ht="18.5" x14ac:dyDescent="0.45">
      <c r="A1" s="1" t="s">
        <v>387</v>
      </c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</row>
    <row r="2" spans="1:26" x14ac:dyDescent="0.35">
      <c r="A2" s="3" t="s">
        <v>1</v>
      </c>
      <c r="C2" s="175"/>
      <c r="D2" s="175"/>
      <c r="E2" s="175"/>
      <c r="F2" s="175"/>
      <c r="G2" s="175"/>
      <c r="H2" s="175"/>
      <c r="I2" s="176"/>
      <c r="J2" s="175"/>
      <c r="K2" s="175"/>
      <c r="M2" s="175"/>
    </row>
    <row r="3" spans="1:26" x14ac:dyDescent="0.35">
      <c r="A3" s="4" t="s">
        <v>2</v>
      </c>
      <c r="C3" s="175"/>
      <c r="D3" s="175"/>
      <c r="E3" s="175"/>
      <c r="F3" s="175"/>
      <c r="G3" s="175"/>
      <c r="H3" s="177"/>
      <c r="I3" s="178"/>
      <c r="J3" s="79"/>
      <c r="M3" s="175"/>
    </row>
    <row r="4" spans="1:26" x14ac:dyDescent="0.35">
      <c r="A4" s="179"/>
      <c r="H4" s="175"/>
      <c r="I4" s="176"/>
    </row>
    <row r="5" spans="1:26" ht="11.25" customHeight="1" x14ac:dyDescent="0.35">
      <c r="A5" s="5" t="s">
        <v>388</v>
      </c>
      <c r="B5" s="5"/>
      <c r="C5" s="5"/>
      <c r="D5" s="5"/>
      <c r="E5" s="5"/>
      <c r="F5" s="5"/>
      <c r="G5" s="5"/>
      <c r="H5" s="180"/>
      <c r="I5" s="18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389</v>
      </c>
      <c r="B6" s="182" t="s">
        <v>390</v>
      </c>
      <c r="C6" s="247"/>
      <c r="D6" s="247"/>
      <c r="E6" s="247"/>
      <c r="F6" s="247"/>
      <c r="G6" s="247"/>
      <c r="H6" s="248"/>
      <c r="I6" s="18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391</v>
      </c>
      <c r="B7" s="184">
        <v>608</v>
      </c>
      <c r="C7" s="247"/>
      <c r="D7" s="247"/>
      <c r="E7" s="247"/>
      <c r="F7" s="247"/>
      <c r="G7" s="247"/>
      <c r="H7" s="248"/>
      <c r="I7" s="18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392</v>
      </c>
      <c r="B8" s="185">
        <v>0.92269999999999996</v>
      </c>
      <c r="C8" s="247"/>
      <c r="D8" s="247"/>
      <c r="E8" s="247"/>
      <c r="F8" s="247"/>
      <c r="G8" s="247"/>
      <c r="H8" s="248"/>
      <c r="I8" s="18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49" t="s">
        <v>393</v>
      </c>
      <c r="B9" s="186">
        <v>557.54999999999995</v>
      </c>
      <c r="C9" s="247"/>
      <c r="D9" s="247"/>
      <c r="E9" s="247"/>
      <c r="F9" s="247"/>
      <c r="G9" s="247"/>
      <c r="H9" s="248"/>
      <c r="I9" s="183"/>
      <c r="J9" s="2"/>
      <c r="K9" s="2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187" t="s">
        <v>391</v>
      </c>
      <c r="B10" s="187"/>
      <c r="C10" s="188"/>
      <c r="D10" s="189" t="s">
        <v>394</v>
      </c>
      <c r="E10" s="190"/>
      <c r="F10" s="190"/>
      <c r="G10" s="190"/>
      <c r="H10" s="191"/>
      <c r="I10" s="19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249" t="s">
        <v>395</v>
      </c>
      <c r="B11" s="251"/>
      <c r="C11" s="251"/>
      <c r="D11" s="184">
        <v>724.97800000000007</v>
      </c>
      <c r="E11" s="193"/>
      <c r="F11" s="194"/>
      <c r="G11" s="252"/>
      <c r="H11" s="195"/>
      <c r="I11" s="25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49" t="s">
        <v>396</v>
      </c>
      <c r="B12" s="251"/>
      <c r="C12" s="251"/>
      <c r="D12" s="196">
        <v>0.10299999999999999</v>
      </c>
      <c r="E12" s="197"/>
      <c r="F12" s="198"/>
      <c r="G12" s="199"/>
      <c r="H12" s="254"/>
      <c r="I12" s="25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49" t="s">
        <v>397</v>
      </c>
      <c r="B13" s="251"/>
      <c r="C13" s="251"/>
      <c r="D13" s="184">
        <v>650</v>
      </c>
      <c r="E13" s="197"/>
      <c r="F13" s="184">
        <v>650</v>
      </c>
      <c r="G13" s="199"/>
      <c r="H13" s="195"/>
      <c r="I13" s="25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49" t="s">
        <v>398</v>
      </c>
      <c r="B14" s="251"/>
      <c r="C14" s="251"/>
      <c r="D14" s="196">
        <v>0.9</v>
      </c>
      <c r="E14" s="200"/>
      <c r="F14" s="196">
        <v>0.9</v>
      </c>
      <c r="G14" s="199"/>
      <c r="H14" s="254"/>
      <c r="I14" s="25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187" t="s">
        <v>399</v>
      </c>
      <c r="B15" s="201"/>
      <c r="C15" s="188" t="s">
        <v>400</v>
      </c>
      <c r="D15" s="190" t="s">
        <v>394</v>
      </c>
      <c r="E15" s="190" t="s">
        <v>401</v>
      </c>
      <c r="F15" s="189" t="s">
        <v>21</v>
      </c>
      <c r="G15" s="191" t="s">
        <v>402</v>
      </c>
      <c r="H15" s="202" t="s">
        <v>403</v>
      </c>
      <c r="I15" s="19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56" t="s">
        <v>404</v>
      </c>
      <c r="B16" s="251"/>
      <c r="C16" s="186">
        <v>636.72360000000003</v>
      </c>
      <c r="D16" s="186">
        <v>636.70000000000005</v>
      </c>
      <c r="E16" s="186">
        <v>636.72360000000003</v>
      </c>
      <c r="F16" s="186">
        <v>636.72360000000003</v>
      </c>
      <c r="G16" s="203">
        <v>636.72360000000003</v>
      </c>
      <c r="H16" s="257"/>
      <c r="I16" s="25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256" t="s">
        <v>405</v>
      </c>
      <c r="B17" s="251"/>
      <c r="C17" s="186"/>
      <c r="D17" s="186">
        <v>7.7241379310344831</v>
      </c>
      <c r="E17" s="186">
        <v>5.2732999999999999</v>
      </c>
      <c r="F17" s="186">
        <v>5.2732999999999999</v>
      </c>
      <c r="G17" s="203">
        <v>5.2732999999999999</v>
      </c>
      <c r="H17" s="259"/>
      <c r="I17" s="25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04" t="s">
        <v>406</v>
      </c>
      <c r="B18" s="205"/>
      <c r="C18" s="206">
        <v>636.72360000000003</v>
      </c>
      <c r="D18" s="207">
        <v>644.42413793103458</v>
      </c>
      <c r="E18" s="207">
        <v>641.99689999999998</v>
      </c>
      <c r="F18" s="207">
        <v>641.99689999999998</v>
      </c>
      <c r="G18" s="207">
        <v>641.99689999999998</v>
      </c>
      <c r="H18" s="207">
        <v>0</v>
      </c>
      <c r="I18" s="20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187" t="s">
        <v>407</v>
      </c>
      <c r="B19" s="201"/>
      <c r="C19" s="188" t="s">
        <v>400</v>
      </c>
      <c r="D19" s="190" t="s">
        <v>394</v>
      </c>
      <c r="E19" s="209" t="s">
        <v>401</v>
      </c>
      <c r="F19" s="210" t="s">
        <v>21</v>
      </c>
      <c r="G19" s="191" t="s">
        <v>402</v>
      </c>
      <c r="H19" s="202" t="s">
        <v>403</v>
      </c>
      <c r="I19" s="19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60" t="s">
        <v>408</v>
      </c>
      <c r="B20" s="211"/>
      <c r="C20" s="211"/>
      <c r="D20" s="211"/>
      <c r="E20" s="211"/>
      <c r="F20" s="211"/>
      <c r="G20" s="211"/>
      <c r="H20" s="212"/>
      <c r="I20" s="20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56" t="s">
        <v>409</v>
      </c>
      <c r="B21" s="251"/>
      <c r="C21" s="213">
        <v>0.77070000000000005</v>
      </c>
      <c r="D21" s="213">
        <v>0.77070000000000005</v>
      </c>
      <c r="E21" s="213">
        <v>0.77070000000000005</v>
      </c>
      <c r="F21" s="213">
        <v>0.77070000000000005</v>
      </c>
      <c r="G21" s="214">
        <v>0.77070000000000005</v>
      </c>
      <c r="H21" s="261"/>
      <c r="I21" s="25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56" t="s">
        <v>410</v>
      </c>
      <c r="B22" s="251"/>
      <c r="C22" s="262">
        <v>490.74</v>
      </c>
      <c r="D22" s="263">
        <v>490.74</v>
      </c>
      <c r="E22" s="263">
        <v>490.74287852000003</v>
      </c>
      <c r="F22" s="217">
        <v>490.74</v>
      </c>
      <c r="G22" s="217">
        <v>490.74287852000003</v>
      </c>
      <c r="H22" s="259"/>
      <c r="I22" s="26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56" t="s">
        <v>411</v>
      </c>
      <c r="B23" s="251"/>
      <c r="C23" s="215">
        <v>73.418511449999997</v>
      </c>
      <c r="D23" s="216">
        <v>73.418999999999997</v>
      </c>
      <c r="E23" s="216">
        <v>73.418511449999997</v>
      </c>
      <c r="F23" s="216">
        <v>73.418511449999997</v>
      </c>
      <c r="G23" s="217">
        <v>73.418511449999997</v>
      </c>
      <c r="H23" s="218">
        <v>-4.8855000000003201E-4</v>
      </c>
      <c r="I23" s="20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60" t="s">
        <v>412</v>
      </c>
      <c r="B24" s="211"/>
      <c r="C24" s="211"/>
      <c r="D24" s="219"/>
      <c r="E24" s="219"/>
      <c r="F24" s="219"/>
      <c r="G24" s="219"/>
      <c r="H24" s="220"/>
      <c r="I24" s="20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56" t="s">
        <v>409</v>
      </c>
      <c r="B25" s="251"/>
      <c r="C25" s="185">
        <v>0.13600000000000001</v>
      </c>
      <c r="D25" s="213">
        <v>0.1356</v>
      </c>
      <c r="E25" s="213">
        <v>0.1356</v>
      </c>
      <c r="F25" s="213">
        <v>0.1356</v>
      </c>
      <c r="G25" s="221">
        <v>0.1356</v>
      </c>
      <c r="H25" s="257"/>
      <c r="I25" s="26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256" t="s">
        <v>410</v>
      </c>
      <c r="B26" s="251"/>
      <c r="C26" s="222">
        <v>80</v>
      </c>
      <c r="D26" s="217">
        <v>80</v>
      </c>
      <c r="E26" s="217">
        <v>80</v>
      </c>
      <c r="F26" s="217">
        <v>80</v>
      </c>
      <c r="G26" s="217">
        <v>80</v>
      </c>
      <c r="H26" s="259"/>
      <c r="I26" s="26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56" t="s">
        <v>411</v>
      </c>
      <c r="B27" s="251"/>
      <c r="C27" s="223">
        <v>0</v>
      </c>
      <c r="D27" s="224">
        <v>0</v>
      </c>
      <c r="E27" s="224">
        <v>0</v>
      </c>
      <c r="F27" s="224">
        <v>0</v>
      </c>
      <c r="G27" s="224">
        <v>0</v>
      </c>
      <c r="H27" s="218">
        <v>0</v>
      </c>
      <c r="I27" s="20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60" t="s">
        <v>413</v>
      </c>
      <c r="B28" s="211"/>
      <c r="C28" s="220"/>
      <c r="D28" s="225"/>
      <c r="E28" s="225"/>
      <c r="F28" s="225"/>
      <c r="G28" s="225"/>
      <c r="H28" s="225"/>
      <c r="I28" s="20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56" t="s">
        <v>409</v>
      </c>
      <c r="B29" s="251"/>
      <c r="C29" s="186"/>
      <c r="D29" s="226">
        <v>9.7315436241610737E-2</v>
      </c>
      <c r="E29" s="226">
        <v>3.5400000000000001E-2</v>
      </c>
      <c r="F29" s="226">
        <v>3.5400000000000001E-2</v>
      </c>
      <c r="G29" s="221">
        <v>3.5400000000000001E-2</v>
      </c>
      <c r="H29" s="257"/>
      <c r="I29" s="26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56" t="s">
        <v>410</v>
      </c>
      <c r="B30" s="251"/>
      <c r="C30" s="186">
        <v>77</v>
      </c>
      <c r="D30" s="217">
        <v>77</v>
      </c>
      <c r="E30" s="217">
        <v>77</v>
      </c>
      <c r="F30" s="217">
        <v>77</v>
      </c>
      <c r="G30" s="217">
        <v>77</v>
      </c>
      <c r="H30" s="259"/>
      <c r="I30" s="25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56" t="s">
        <v>411</v>
      </c>
      <c r="B31" s="251"/>
      <c r="C31" s="224">
        <v>37.069383576</v>
      </c>
      <c r="D31" s="227">
        <v>37.1</v>
      </c>
      <c r="E31" s="224">
        <v>37.069383576</v>
      </c>
      <c r="F31" s="224">
        <v>37.069383576</v>
      </c>
      <c r="G31" s="224">
        <v>37.069383576</v>
      </c>
      <c r="H31" s="218">
        <v>-3.061642400000153E-2</v>
      </c>
      <c r="I31" s="20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60" t="s">
        <v>414</v>
      </c>
      <c r="B32" s="211"/>
      <c r="C32" s="211"/>
      <c r="D32" s="211"/>
      <c r="E32" s="211"/>
      <c r="F32" s="211"/>
      <c r="G32" s="211"/>
      <c r="H32" s="220"/>
      <c r="I32" s="20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56" t="s">
        <v>414</v>
      </c>
      <c r="B33" s="251"/>
      <c r="C33" s="228"/>
      <c r="D33" s="229">
        <v>15</v>
      </c>
      <c r="E33" s="230"/>
      <c r="F33" s="230"/>
      <c r="G33" s="231">
        <v>0</v>
      </c>
      <c r="H33" s="268"/>
      <c r="I33" s="20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187" t="s">
        <v>415</v>
      </c>
      <c r="B34" s="201"/>
      <c r="C34" s="188" t="s">
        <v>400</v>
      </c>
      <c r="D34" s="190" t="s">
        <v>394</v>
      </c>
      <c r="E34" s="209" t="s">
        <v>401</v>
      </c>
      <c r="F34" s="190" t="s">
        <v>21</v>
      </c>
      <c r="G34" s="190" t="s">
        <v>402</v>
      </c>
      <c r="H34" s="191" t="s">
        <v>403</v>
      </c>
      <c r="I34" s="20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416</v>
      </c>
      <c r="B35" s="251"/>
      <c r="C35" s="232">
        <v>752.48479502599992</v>
      </c>
      <c r="D35" s="233">
        <v>754.93</v>
      </c>
      <c r="E35" s="234">
        <v>752.48479502599992</v>
      </c>
      <c r="F35" s="234">
        <v>752.48479502599992</v>
      </c>
      <c r="G35" s="235">
        <v>752.48479502599992</v>
      </c>
      <c r="H35" s="218">
        <v>-2.4452049740000348</v>
      </c>
      <c r="I35" s="208"/>
      <c r="J35" s="2"/>
      <c r="K35" s="250"/>
      <c r="L35" s="25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417</v>
      </c>
      <c r="B36" s="251"/>
      <c r="C36" s="236">
        <v>14699.44</v>
      </c>
      <c r="D36" s="236">
        <v>14000</v>
      </c>
      <c r="E36" s="236">
        <v>14000</v>
      </c>
      <c r="F36" s="236">
        <v>14600</v>
      </c>
      <c r="G36" s="237">
        <v>14600</v>
      </c>
      <c r="H36" s="218">
        <v>600</v>
      </c>
      <c r="I36" s="26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418</v>
      </c>
      <c r="B37" s="251"/>
      <c r="C37" s="270">
        <v>10895188.51896603</v>
      </c>
      <c r="D37" s="270">
        <v>10417714.699999999</v>
      </c>
      <c r="E37" s="270">
        <v>10376765.323408538</v>
      </c>
      <c r="F37" s="270">
        <v>10821483.837268906</v>
      </c>
      <c r="G37" s="238">
        <v>10821483.837268906</v>
      </c>
      <c r="H37" s="268"/>
      <c r="I37" s="269"/>
      <c r="J37" s="27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419</v>
      </c>
      <c r="B38" s="251"/>
      <c r="C38" s="239"/>
      <c r="D38" s="239">
        <v>0</v>
      </c>
      <c r="E38" s="239"/>
      <c r="F38" s="239"/>
      <c r="G38" s="240">
        <v>0</v>
      </c>
      <c r="H38" s="268"/>
      <c r="I38" s="26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420</v>
      </c>
      <c r="B39" s="251"/>
      <c r="C39" s="270">
        <v>10895188.51896603</v>
      </c>
      <c r="D39" s="270">
        <v>10417714.699999999</v>
      </c>
      <c r="E39" s="270">
        <v>10376765.323408538</v>
      </c>
      <c r="F39" s="270">
        <v>10821483.837268906</v>
      </c>
      <c r="G39" s="241">
        <v>10821483.837268906</v>
      </c>
      <c r="H39" s="218">
        <v>403769.13726890646</v>
      </c>
      <c r="I39" s="26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421</v>
      </c>
      <c r="B40" s="251"/>
      <c r="C40" s="239">
        <v>371537</v>
      </c>
      <c r="D40" s="239">
        <v>323488</v>
      </c>
      <c r="E40" s="239">
        <v>371537</v>
      </c>
      <c r="F40" s="239">
        <v>371537</v>
      </c>
      <c r="G40" s="240">
        <v>371537</v>
      </c>
      <c r="H40" s="218">
        <v>48049</v>
      </c>
      <c r="I40" s="26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42" t="s">
        <v>422</v>
      </c>
      <c r="B41" s="243"/>
      <c r="C41" s="244">
        <v>10523651.51896603</v>
      </c>
      <c r="D41" s="244">
        <v>10094226.699999999</v>
      </c>
      <c r="E41" s="244">
        <v>10005228.323408538</v>
      </c>
      <c r="F41" s="244">
        <v>10449946.837268906</v>
      </c>
      <c r="G41" s="245">
        <v>10449946.837268906</v>
      </c>
      <c r="H41" s="218">
        <v>355720.13726890646</v>
      </c>
      <c r="I41" s="24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27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/>
      <c r="B43" s="2"/>
      <c r="C43" s="2"/>
      <c r="D43" s="2"/>
      <c r="E43" s="2"/>
      <c r="F43" s="2"/>
      <c r="G43" s="2"/>
      <c r="H43" s="23"/>
      <c r="I43" s="27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2024-10-24T16:34:45Z</dcterms:created>
  <dcterms:modified xsi:type="dcterms:W3CDTF">2024-11-15T03:34:31Z</dcterms:modified>
</cp:coreProperties>
</file>